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192" activeTab="1"/>
  </bookViews>
  <sheets>
    <sheet name="Приложение" sheetId="1" r:id="rId1"/>
    <sheet name="Приложение 1" sheetId="2" r:id="rId2"/>
    <sheet name="Приложение 2" sheetId="3" r:id="rId3"/>
    <sheet name="Приложение 3" sheetId="4" r:id="rId4"/>
    <sheet name="Приложение 4" sheetId="5" r:id="rId5"/>
    <sheet name="Приложение 5" sheetId="6" r:id="rId6"/>
  </sheets>
  <externalReferences>
    <externalReference r:id="rId9"/>
  </externalReferences>
  <definedNames>
    <definedName name="Z_6D2FB151_36A2_4D7F_979D_71ACC2F9EC9C_.wvu.PrintArea" localSheetId="0" hidden="1">'Приложение'!$A$1:$I$30</definedName>
    <definedName name="Z_74AA66FF_B366_4C67_B6D9_45D29F2D525D_.wvu.PrintArea" localSheetId="0" hidden="1">'Приложение'!$A$1:$I$30</definedName>
    <definedName name="_xlnm.Print_Area" localSheetId="0">'Приложение'!$A$1:$I$30</definedName>
  </definedNames>
  <calcPr fullCalcOnLoad="1"/>
</workbook>
</file>

<file path=xl/sharedStrings.xml><?xml version="1.0" encoding="utf-8"?>
<sst xmlns="http://schemas.openxmlformats.org/spreadsheetml/2006/main" count="257" uniqueCount="221">
  <si>
    <t>Наименование показателей</t>
  </si>
  <si>
    <t>Единица измерения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</si>
  <si>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</si>
  <si>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</si>
  <si>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</si>
  <si>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</si>
  <si>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</si>
  <si>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</si>
  <si>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</si>
  <si>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</si>
  <si>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</si>
  <si>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</si>
  <si>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Показатели рентабельности организации</t>
  </si>
  <si>
    <t>2.1.</t>
  </si>
  <si>
    <t>процент</t>
  </si>
  <si>
    <t>3.1.</t>
  </si>
  <si>
    <t>МВт</t>
  </si>
  <si>
    <t>3.2.</t>
  </si>
  <si>
    <t>3.3.</t>
  </si>
  <si>
    <t>3.5.</t>
  </si>
  <si>
    <t>3.6.</t>
  </si>
  <si>
    <t>3.7.</t>
  </si>
  <si>
    <t>3.8.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</si>
  <si>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</si>
  <si>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</si>
  <si>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</si>
  <si>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</si>
  <si>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</si>
  <si>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</si>
  <si>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</si>
  <si>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</si>
  <si>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</si>
  <si>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</si>
  <si>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</si>
  <si>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</si>
  <si>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</si>
  <si>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</si>
  <si>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</si>
  <si>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</si>
  <si>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</si>
  <si>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</si>
  <si>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</si>
  <si>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</si>
  <si>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</si>
  <si>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</si>
  <si>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Полное наименование</t>
  </si>
  <si>
    <t>Сокращенное наименование</t>
  </si>
  <si>
    <t>Фактический адрес</t>
  </si>
  <si>
    <t>ИНН</t>
  </si>
  <si>
    <t>КПП</t>
  </si>
  <si>
    <t>Адрес электронной почты</t>
  </si>
  <si>
    <t>Контактный телефон</t>
  </si>
  <si>
    <t>Раздел 1. Информация об организации</t>
  </si>
  <si>
    <t>П Р Е Д Л О Ж Е Н И Е</t>
  </si>
  <si>
    <t>(расчетный период регулирования)</t>
  </si>
  <si>
    <t>(полное и сокращенное наименование юридического лица)</t>
  </si>
  <si>
    <t>№ 
п/п</t>
  </si>
  <si>
    <t>1.</t>
  </si>
  <si>
    <t>2.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</si>
  <si>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</si>
  <si>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t>3.</t>
  </si>
  <si>
    <t>Показатели регулируемых 
видов деятельности организации</t>
  </si>
  <si>
    <t>МВт·ч</t>
  </si>
  <si>
    <t xml:space="preserve">
3.4.</t>
  </si>
  <si>
    <t xml:space="preserve">
тыс. кВт·ч</t>
  </si>
  <si>
    <t>тыс. кВт·ч</t>
  </si>
  <si>
    <t>4.</t>
  </si>
  <si>
    <t>в том числе:</t>
  </si>
  <si>
    <t>Выпадающие, 
излишние доходы (расходы) прошлых лет</t>
  </si>
  <si>
    <t>Инвестиции, осуществляемые 
за счет тарифных источников</t>
  </si>
  <si>
    <t>5.</t>
  </si>
  <si>
    <t>тыс. рублей на 
человека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</si>
  <si>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</si>
  <si>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</si>
  <si>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</si>
  <si>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</si>
  <si>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</si>
  <si>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</si>
  <si>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</si>
  <si>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</si>
  <si>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</si>
  <si>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t>прочие подконтрольные расходы</t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</si>
  <si>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</si>
  <si>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4.2.1.</t>
  </si>
  <si>
    <t>Аренда имущества</t>
  </si>
  <si>
    <t>4.2.2.</t>
  </si>
  <si>
    <t>Расходы на оплату технологического присоединения к сетям смежной сетевой организации</t>
  </si>
  <si>
    <t>4.2.3.</t>
  </si>
  <si>
    <t>Отчисления на социальные нужды</t>
  </si>
  <si>
    <t>4.2.4.</t>
  </si>
  <si>
    <t>Амортизация</t>
  </si>
  <si>
    <t>4.2.5.</t>
  </si>
  <si>
    <t>Налог на прибыль</t>
  </si>
  <si>
    <t>4.2.6.</t>
  </si>
  <si>
    <t>Прочие налоги</t>
  </si>
  <si>
    <t>4.2.7.</t>
  </si>
  <si>
    <t>Капитальные вложения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</si>
  <si>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</si>
  <si>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</si>
  <si>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плата услуг ПАО "ФСК ЕЭС"</t>
  </si>
  <si>
    <t>4.2.8.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</si>
  <si>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</si>
  <si>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</si>
  <si>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</si>
  <si>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</si>
  <si>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Приложение № 2</t>
  </si>
  <si>
    <t>к предложению о размере цен (тарифов), долгосрочных параметров регулирования</t>
  </si>
  <si>
    <t>деятельности на территории Красноярского края</t>
  </si>
  <si>
    <t>Год</t>
  </si>
  <si>
    <t>Базовый уровень подконтроль-ных расходов</t>
  </si>
  <si>
    <t>Индекс эффективности подконтрольных расходов</t>
  </si>
  <si>
    <t>Коэффициент эластичности подконтрольных расходов
по количеству активов</t>
  </si>
  <si>
    <t>Величина технологичес-кого расхода (потерь) электрической энергии (уровень 
потерь)</t>
  </si>
  <si>
    <t>Уровень надежности реализуемых товаров 
(услуг)</t>
  </si>
  <si>
    <t>Уровень качества 
реализуемых товаров (услуг)</t>
  </si>
  <si>
    <t>Показатель 
уровня качества осуществляемого технологического присоединения 
к сети</t>
  </si>
  <si>
    <t>Показатель 
уровня качества обслуживания потребителей услуг</t>
  </si>
  <si>
    <t>млн. руб.</t>
  </si>
  <si>
    <t>%</t>
  </si>
  <si>
    <t>млн. кВтч</t>
  </si>
  <si>
    <t>плата ТСО по межрегиональным связям</t>
  </si>
  <si>
    <t>4.2.9.</t>
  </si>
  <si>
    <t>4.2.10.</t>
  </si>
  <si>
    <t>прочие неподконтрольные расходы</t>
  </si>
  <si>
    <t>Раздел 2. Основные показатели деятельности организаций, относящихся к субъектам естественных монополий,</t>
  </si>
  <si>
    <t>Смета расходов*</t>
  </si>
  <si>
    <t>тыс. руб.</t>
  </si>
  <si>
    <t>п.п.</t>
  </si>
  <si>
    <t>Наименование показателя</t>
  </si>
  <si>
    <t>Сырье, основные материалы</t>
  </si>
  <si>
    <t>Вспомогательные материалы</t>
  </si>
  <si>
    <t>из них на ремонт</t>
  </si>
  <si>
    <t>Работы и услуги производственного характера</t>
  </si>
  <si>
    <t>Топливо на технологические цели</t>
  </si>
  <si>
    <t>Энергия</t>
  </si>
  <si>
    <t>Энергия на технологические цели (покупная энергияТаблица N П1.12.)</t>
  </si>
  <si>
    <t>Энергия на хозяйственные нужды</t>
  </si>
  <si>
    <t>Затраты на оплату труда</t>
  </si>
  <si>
    <t>Амортизация основных средств</t>
  </si>
  <si>
    <t>Прочие затраты всего, в том числе:</t>
  </si>
  <si>
    <t>9.1.</t>
  </si>
  <si>
    <t>Целевые средства на НИОКР</t>
  </si>
  <si>
    <t>9.2.</t>
  </si>
  <si>
    <t>Средства на страхование</t>
  </si>
  <si>
    <t>9.3.</t>
  </si>
  <si>
    <t>Плата за предельно допустимые выбросы (сбросы)</t>
  </si>
  <si>
    <t>9.4.</t>
  </si>
  <si>
    <t>Оплата за услуги по организации функционирования и развитию ЕЭС России, оперативно-диспетчерскому управлению в электроэнергетике, организации функционирования торговой системы оптового рынка электрической энергии (мощности), передаче электрической энергии по единой национальной (общероссийской) электрической сети</t>
  </si>
  <si>
    <t>9.5.</t>
  </si>
  <si>
    <t>Отчисления в ремонтный фонд (в случае его формирования)</t>
  </si>
  <si>
    <t>9.6.</t>
  </si>
  <si>
    <t>Водный налог (ГЭС)</t>
  </si>
  <si>
    <t>9.7.</t>
  </si>
  <si>
    <t>Непроизводственные расходы (налоги и другие обязательные платежи сборы)</t>
  </si>
  <si>
    <t>9.7.1.</t>
  </si>
  <si>
    <t>Налог на землю</t>
  </si>
  <si>
    <t>9.7.2.</t>
  </si>
  <si>
    <t>Налог на пользователей автодорог</t>
  </si>
  <si>
    <t>9.8.</t>
  </si>
  <si>
    <t>Другие затраты, относимые на себестоимость продукции, всего</t>
  </si>
  <si>
    <t>в т.ч.</t>
  </si>
  <si>
    <t>9.8.1.</t>
  </si>
  <si>
    <t>Арендная плата</t>
  </si>
  <si>
    <t>9.8.2.</t>
  </si>
  <si>
    <t>Услуги прочих организаций</t>
  </si>
  <si>
    <t>Итого расходов</t>
  </si>
  <si>
    <t>Недополученный по независящим причинам доход</t>
  </si>
  <si>
    <t>Избыток средств, полученный в предыдущем периоде регулирования</t>
  </si>
  <si>
    <t>Нечетные расходы по производству продукции (услуг)</t>
  </si>
  <si>
    <t>13.1.</t>
  </si>
  <si>
    <t>- электрическая энергия</t>
  </si>
  <si>
    <t>13.1.1.</t>
  </si>
  <si>
    <t>производство электроэнергии</t>
  </si>
  <si>
    <t>13.1.2.</t>
  </si>
  <si>
    <t>покупная электроэнергия</t>
  </si>
  <si>
    <t>13.1.3.</t>
  </si>
  <si>
    <t>передача электроэнергии</t>
  </si>
  <si>
    <t>13.2.</t>
  </si>
  <si>
    <t>- тепловая энергия</t>
  </si>
  <si>
    <t>13.2.1.</t>
  </si>
  <si>
    <t>производство теплоэнергии</t>
  </si>
  <si>
    <t>13.2.2.</t>
  </si>
  <si>
    <t>покупная теплоэнергия</t>
  </si>
  <si>
    <t>13.2.3.</t>
  </si>
  <si>
    <t>передача теплоэнергии</t>
  </si>
  <si>
    <t>13.3.</t>
  </si>
  <si>
    <t>- прочая продукция</t>
  </si>
  <si>
    <t>ИТОГО</t>
  </si>
  <si>
    <t>Приложение № 4</t>
  </si>
  <si>
    <t>Диапазон напряжения</t>
  </si>
  <si>
    <t>BH</t>
  </si>
  <si>
    <t>CH1</t>
  </si>
  <si>
    <t>CH2</t>
  </si>
  <si>
    <t>HH</t>
  </si>
  <si>
    <t>Двухставочный тариф</t>
  </si>
  <si>
    <t>Ставка за содержание электрических сетей (руб./МВт.мес.)</t>
  </si>
  <si>
    <t>Ставка за оплату потерь э/э в сетях (руб./МВт*ч)</t>
  </si>
  <si>
    <t>Одноставочный тариф (руб./кВт*ч)</t>
  </si>
  <si>
    <t>Приложение 5</t>
  </si>
  <si>
    <t>Раздел 5. Предложение  по долгосрочным параметрам регулирования</t>
  </si>
  <si>
    <t>о размере цен (тарифов), на период регулирования</t>
  </si>
  <si>
    <t xml:space="preserve">Приложение N 1
к предложению о размере цен (тарифов), </t>
  </si>
  <si>
    <t>Юридический адрес</t>
  </si>
  <si>
    <t xml:space="preserve">6,17                                                             Приказ Министерства энергетики РФ от 26.09.17 № 887 </t>
  </si>
  <si>
    <t>660077, Красноярский край, г. Красноярск, ул. Алексеева д.50, пом. 108</t>
  </si>
  <si>
    <t>Таблица N П1.15</t>
  </si>
  <si>
    <t>ООО ТСК "Энергоальянс"</t>
  </si>
  <si>
    <t>Общество с ограниченной ответственностью
Территориальная Сетевая Компания
«Энергоальянс»</t>
  </si>
  <si>
    <t>ООО ТСК «Энергоальянс»</t>
  </si>
  <si>
    <t>660020, Красноярский край,
г. Красноярск, ул. Алексеева, д.50, пом. 108</t>
  </si>
  <si>
    <t>Директор Демченко Светлана Владимировна</t>
  </si>
  <si>
    <t>tskenergo@energoall.ru</t>
  </si>
  <si>
    <t>8(800)-500-74-11</t>
  </si>
  <si>
    <t xml:space="preserve"> от 05.09.2022 "Программа энергосбережения на 2023-2026 г."</t>
  </si>
  <si>
    <t>2024</t>
  </si>
  <si>
    <t>Базовый период утвержденный в 2023 году</t>
  </si>
  <si>
    <t>План                2024 год</t>
  </si>
  <si>
    <t>Раздел 4. Предложения ЭСО о размере тарифов на услуги по передаче электрической энергии по сетям на 2024  год</t>
  </si>
  <si>
    <t>Предложения 
на 2024 год</t>
  </si>
  <si>
    <t xml:space="preserve">2024 год </t>
  </si>
  <si>
    <t>Ф.И.О.  руководителя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</si>
</sst>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_ ;[Red]\-0.00\ "/>
    <numFmt numFmtId="176" formatCode="0.0000"/>
    <numFmt numFmtId="177" formatCode="0.000"/>
    <numFmt numFmtId="178" formatCode="0.000000"/>
    <numFmt numFmtId="179" formatCode="0.00000"/>
    <numFmt numFmtId="180" formatCode="#,##0.0"/>
    <numFmt numFmtId="181" formatCode="_-* #,##0.0_р_._-;\-* #,##0.0_р_._-;_-* &quot;-&quot;??_р_._-;_-@_-"/>
    <numFmt numFmtId="182" formatCode="_-* #,##0_р_._-;\-* #,##0_р_._-;_-* &quot;-&quot;??_р_._-;_-@_-"/>
    <numFmt numFmtId="183" formatCode="&quot;$&quot;#,##0_);[Red]\(&quot;$&quot;#,##0\)"/>
    <numFmt numFmtId="184" formatCode="0.0%"/>
    <numFmt numFmtId="185" formatCode="0.0%_);\(0.0%\)"/>
    <numFmt numFmtId="186" formatCode="###\ ##\ ##"/>
    <numFmt numFmtId="187" formatCode="0_);\(0\)"/>
    <numFmt numFmtId="188" formatCode="General_)"/>
    <numFmt numFmtId="189" formatCode="_-* #,##0&quot;đ.&quot;_-;\-* #,##0&quot;đ.&quot;_-;_-* &quot;-&quot;&quot;đ.&quot;_-;_-@_-"/>
    <numFmt numFmtId="190" formatCode="_-* #,##0.00&quot;đ.&quot;_-;\-* #,##0.00&quot;đ.&quot;_-;_-* &quot;-&quot;??&quot;đ.&quot;_-;_-@_-"/>
    <numFmt numFmtId="191" formatCode="_(* #,##0_);_(* \(#,##0\);_(* &quot;-&quot;??_);_(@_)"/>
    <numFmt numFmtId="192" formatCode="_-* #,##0_$_-;\-* #,##0_$_-;_-* &quot;-&quot;_$_-;_-@_-"/>
    <numFmt numFmtId="193" formatCode="_-* #,##0.00_$_-;\-* #,##0.00_$_-;_-* &quot;-&quot;??_$_-;_-@_-"/>
    <numFmt numFmtId="194" formatCode="_-* #,##0.00&quot;$&quot;_-;\-* #,##0.00&quot;$&quot;_-;_-* &quot;-&quot;??&quot;$&quot;_-;_-@_-"/>
    <numFmt numFmtId="195" formatCode="\$#,##0\ ;\(\$#,##0\)"/>
    <numFmt numFmtId="196" formatCode="_-* #,##0.00[$€-1]_-;\-* #,##0.00[$€-1]_-;_-* &quot;-&quot;??[$€-1]_-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_(* #,##0.000_);_(* \(#,##0.000\);_(* &quot;-&quot;???_);_(@_)"/>
    <numFmt numFmtId="201" formatCode="_-&quot;Ј&quot;* #,##0_-;\-&quot;Ј&quot;* #,##0_-;_-&quot;Ј&quot;* &quot;-&quot;_-;_-@_-"/>
    <numFmt numFmtId="202" formatCode="_-&quot;Ј&quot;* #,##0.00_-;\-&quot;Ј&quot;* #,##0.00_-;_-&quot;Ј&quot;* &quot;-&quot;??_-;_-@_-"/>
    <numFmt numFmtId="203" formatCode="_-* #,##0\ _р_._-;\-* #,##0\ _р_._-;_-* &quot;-&quot;\ _р_._-;_-@_-"/>
    <numFmt numFmtId="204" formatCode="_-* #,##0.0\ _₽_-;\-* #,##0.0\ _₽_-;_-* &quot;-&quot;?\ _₽_-;_-@_-"/>
    <numFmt numFmtId="205" formatCode="_-* #,##0.0_р_._-;\-* #,##0.0_р_._-;_-* &quot;-&quot;?_р_._-;_-@_-"/>
    <numFmt numFmtId="206" formatCode="_-* #,##0.000_р_._-;\-* #,##0.000_р_._-;_-* &quot;-&quot;??_р_._-;_-@_-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_-* #,##0.00000_р_._-;\-* #,##0.00000_р_._-;_-* &quot;-&quot;??_р_._-;_-@_-"/>
    <numFmt numFmtId="212" formatCode="#,##0.000000"/>
    <numFmt numFmtId="213" formatCode="_-* #,##0.000000_р_._-;\-* #,##0.000000_р_._-;_-* &quot;-&quot;??_р_._-;_-@_-"/>
    <numFmt numFmtId="214" formatCode="_-* #,##0.00000\ _₽_-;\-* #,##0.00000\ _₽_-;_-* &quot;-&quot;?????\ _₽_-;_-@_-"/>
    <numFmt numFmtId="215" formatCode="0.0000000"/>
    <numFmt numFmtId="216" formatCode="#,##0.000"/>
    <numFmt numFmtId="217" formatCode="_-* #,##0.000000\ _₽_-;\-* #,##0.000000\ _₽_-;_-* &quot;-&quot;??????\ _₽_-;_-@_-"/>
  </numFmts>
  <fonts count="1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9"/>
      <name val="Tahoma"/>
      <family val="2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0"/>
      <name val="Times New Roman CYR"/>
      <family val="1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color indexed="12"/>
      <name val="Arial"/>
      <family val="2"/>
    </font>
    <font>
      <sz val="11"/>
      <name val="Arial"/>
      <family val="2"/>
    </font>
    <font>
      <u val="single"/>
      <sz val="10"/>
      <color indexed="12"/>
      <name val="Courier"/>
      <family val="3"/>
    </font>
    <font>
      <b/>
      <sz val="10"/>
      <name val="Arial"/>
      <family val="2"/>
    </font>
    <font>
      <sz val="11"/>
      <color indexed="16"/>
      <name val="Calibri"/>
      <family val="2"/>
    </font>
    <font>
      <b/>
      <sz val="10"/>
      <color indexed="9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NTHarmonica"/>
      <family val="0"/>
    </font>
    <font>
      <u val="single"/>
      <sz val="8"/>
      <color indexed="12"/>
      <name val="Arial Cyr"/>
      <family val="0"/>
    </font>
    <font>
      <sz val="14"/>
      <name val="Times New Roman"/>
      <family val="1"/>
    </font>
    <font>
      <b/>
      <sz val="10"/>
      <color indexed="18"/>
      <name val="Arial Cyr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62"/>
      <name val="Calibri"/>
      <family val="2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48"/>
      <name val="Calibri"/>
      <family val="2"/>
    </font>
    <font>
      <sz val="8"/>
      <color indexed="9"/>
      <name val="MS Sans Serif"/>
      <family val="2"/>
    </font>
    <font>
      <sz val="11"/>
      <color indexed="53"/>
      <name val="Calibri"/>
      <family val="2"/>
    </font>
    <font>
      <b/>
      <sz val="10"/>
      <name val="Arial Cyr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8"/>
      <color indexed="9"/>
      <name val="Arial Cyr"/>
      <family val="0"/>
    </font>
    <font>
      <b/>
      <i/>
      <sz val="10"/>
      <color indexed="9"/>
      <name val="Arial"/>
      <family val="2"/>
    </font>
    <font>
      <sz val="10"/>
      <color indexed="10"/>
      <name val="Arial Cyr"/>
      <family val="2"/>
    </font>
    <font>
      <b/>
      <sz val="14"/>
      <name val="Franklin Gothic Medium"/>
      <family val="2"/>
    </font>
    <font>
      <b/>
      <sz val="14"/>
      <name val="Arial Cyr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Times New Roman Cyr"/>
      <family val="1"/>
    </font>
    <font>
      <sz val="12"/>
      <color indexed="24"/>
      <name val="Arial"/>
      <family val="2"/>
    </font>
    <font>
      <sz val="10"/>
      <name val="Arial CYR"/>
      <family val="0"/>
    </font>
    <font>
      <sz val="10"/>
      <color indexed="12"/>
      <name val="Arial Cyr"/>
      <family val="2"/>
    </font>
    <font>
      <b/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Arial"/>
      <family val="2"/>
    </font>
    <font>
      <b/>
      <sz val="14"/>
      <color rgb="FF26282F"/>
      <name val="Times New Roman"/>
      <family val="1"/>
    </font>
    <font>
      <b/>
      <sz val="12"/>
      <color rgb="FF26282F"/>
      <name val="Times New Roman"/>
      <family val="1"/>
    </font>
    <font>
      <sz val="12"/>
      <color rgb="FF26282F"/>
      <name val="Times New Roman"/>
      <family val="1"/>
    </font>
    <font>
      <b/>
      <u val="single"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medium"/>
      <bottom style="medium"/>
    </border>
    <border>
      <left style="hair"/>
      <right/>
      <top style="hair"/>
      <bottom style="hair">
        <color indexed="9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hair"/>
      <bottom style="hair"/>
    </border>
    <border>
      <left/>
      <right/>
      <top/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1"/>
      </left>
      <right style="thin">
        <color indexed="51"/>
      </right>
      <top/>
      <bottom/>
    </border>
    <border>
      <left style="dashed"/>
      <right style="dashed"/>
      <top style="dashed"/>
      <bottom style="dashed"/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/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184" fontId="40" fillId="0" borderId="0">
      <alignment vertical="top"/>
      <protection/>
    </xf>
    <xf numFmtId="184" fontId="41" fillId="0" borderId="0">
      <alignment vertical="top"/>
      <protection/>
    </xf>
    <xf numFmtId="185" fontId="41" fillId="2" borderId="0">
      <alignment vertical="top"/>
      <protection/>
    </xf>
    <xf numFmtId="184" fontId="41" fillId="3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0" fontId="28" fillId="0" borderId="0">
      <alignment/>
      <protection/>
    </xf>
    <xf numFmtId="4" fontId="42" fillId="0" borderId="0">
      <alignment vertical="center"/>
      <protection/>
    </xf>
    <xf numFmtId="0" fontId="28" fillId="0" borderId="0">
      <alignment/>
      <protection/>
    </xf>
    <xf numFmtId="4" fontId="42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38" fontId="40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4" fontId="42" fillId="0" borderId="0">
      <alignment vertical="center"/>
      <protection/>
    </xf>
    <xf numFmtId="38" fontId="40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2" fontId="43" fillId="0" borderId="0">
      <alignment/>
      <protection locked="0"/>
    </xf>
    <xf numFmtId="172" fontId="43" fillId="0" borderId="0">
      <alignment/>
      <protection locked="0"/>
    </xf>
    <xf numFmtId="172" fontId="43" fillId="0" borderId="0">
      <alignment/>
      <protection locked="0"/>
    </xf>
    <xf numFmtId="172" fontId="43" fillId="0" borderId="0">
      <alignment/>
      <protection locked="0"/>
    </xf>
    <xf numFmtId="172" fontId="43" fillId="0" borderId="0">
      <alignment/>
      <protection locked="0"/>
    </xf>
    <xf numFmtId="172" fontId="43" fillId="0" borderId="0">
      <alignment/>
      <protection locked="0"/>
    </xf>
    <xf numFmtId="172" fontId="43" fillId="0" borderId="0">
      <alignment/>
      <protection locked="0"/>
    </xf>
    <xf numFmtId="172" fontId="43" fillId="0" borderId="0">
      <alignment/>
      <protection locked="0"/>
    </xf>
    <xf numFmtId="172" fontId="43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43" fillId="0" borderId="1">
      <alignment/>
      <protection locked="0"/>
    </xf>
    <xf numFmtId="0" fontId="43" fillId="0" borderId="1">
      <alignment/>
      <protection locked="0"/>
    </xf>
    <xf numFmtId="0" fontId="43" fillId="0" borderId="1">
      <alignment/>
      <protection locked="0"/>
    </xf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2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07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7" fillId="31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07" fillId="3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07" fillId="3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07" fillId="3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0" borderId="0" applyNumberFormat="0" applyBorder="0" applyAlignment="0" applyProtection="0"/>
    <xf numFmtId="0" fontId="12" fillId="44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4" borderId="0" applyNumberFormat="0" applyBorder="0" applyAlignment="0" applyProtection="0"/>
    <xf numFmtId="0" fontId="12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3" borderId="0" applyNumberFormat="0" applyBorder="0" applyAlignment="0" applyProtection="0"/>
    <xf numFmtId="0" fontId="12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9" borderId="0" applyNumberFormat="0" applyBorder="0" applyAlignment="0" applyProtection="0"/>
    <xf numFmtId="0" fontId="12" fillId="26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26" borderId="0" applyNumberFormat="0" applyBorder="0" applyAlignment="0" applyProtection="0"/>
    <xf numFmtId="0" fontId="12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50" borderId="0" applyNumberFormat="0" applyBorder="0" applyAlignment="0" applyProtection="0"/>
    <xf numFmtId="0" fontId="12" fillId="27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27" borderId="0" applyNumberFormat="0" applyBorder="0" applyAlignment="0" applyProtection="0"/>
    <xf numFmtId="0" fontId="12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42" borderId="0" applyNumberFormat="0" applyBorder="0" applyAlignment="0" applyProtection="0"/>
    <xf numFmtId="0" fontId="12" fillId="53" borderId="0" applyNumberFormat="0" applyBorder="0" applyAlignment="0" applyProtection="0"/>
    <xf numFmtId="0" fontId="12" fillId="51" borderId="0" applyNumberFormat="0" applyBorder="0" applyAlignment="0" applyProtection="0"/>
    <xf numFmtId="0" fontId="12" fillId="54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4" borderId="0" applyNumberFormat="0" applyBorder="0" applyAlignment="0" applyProtection="0"/>
    <xf numFmtId="186" fontId="45" fillId="55" borderId="0">
      <alignment horizontal="center" vertical="center"/>
      <protection/>
    </xf>
    <xf numFmtId="187" fontId="46" fillId="0" borderId="2" applyFont="0" applyFill="0">
      <alignment horizontal="right" vertical="center"/>
      <protection locked="0"/>
    </xf>
    <xf numFmtId="0" fontId="47" fillId="0" borderId="0" applyNumberFormat="0" applyFill="0" applyBorder="0" applyAlignment="0" applyProtection="0"/>
    <xf numFmtId="188" fontId="9" fillId="0" borderId="3">
      <alignment/>
      <protection locked="0"/>
    </xf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7" fontId="46" fillId="0" borderId="0" applyFont="0" applyBorder="0" applyProtection="0">
      <alignment vertical="center"/>
    </xf>
    <xf numFmtId="186" fontId="29" fillId="0" borderId="0" applyNumberFormat="0" applyFont="0" applyAlignment="0">
      <protection/>
    </xf>
    <xf numFmtId="39" fontId="48" fillId="2" borderId="0" applyNumberFormat="0" applyBorder="0">
      <alignment vertical="center"/>
      <protection/>
    </xf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23" fillId="5" borderId="0" applyNumberFormat="0" applyBorder="0" applyAlignment="0" applyProtection="0"/>
    <xf numFmtId="0" fontId="9" fillId="0" borderId="0">
      <alignment horizontal="left"/>
      <protection/>
    </xf>
    <xf numFmtId="191" fontId="48" fillId="56" borderId="4">
      <alignment vertical="center"/>
      <protection/>
    </xf>
    <xf numFmtId="191" fontId="48" fillId="57" borderId="4">
      <alignment vertical="center"/>
      <protection/>
    </xf>
    <xf numFmtId="191" fontId="48" fillId="57" borderId="4">
      <alignment vertical="center"/>
      <protection/>
    </xf>
    <xf numFmtId="0" fontId="15" fillId="2" borderId="5" applyNumberFormat="0" applyAlignment="0" applyProtection="0"/>
    <xf numFmtId="37" fontId="50" fillId="44" borderId="4">
      <alignment horizontal="center" vertical="center"/>
      <protection/>
    </xf>
    <xf numFmtId="0" fontId="20" fillId="43" borderId="6" applyNumberFormat="0" applyAlignment="0" applyProtection="0"/>
    <xf numFmtId="0" fontId="20" fillId="43" borderId="6" applyNumberFormat="0" applyAlignment="0" applyProtection="0"/>
    <xf numFmtId="0" fontId="20" fillId="58" borderId="6" applyNumberFormat="0" applyAlignment="0" applyProtection="0"/>
    <xf numFmtId="192" fontId="29" fillId="0" borderId="0" applyFont="0" applyFill="0" applyBorder="0" applyAlignment="0" applyProtection="0"/>
    <xf numFmtId="193" fontId="29" fillId="0" borderId="0" applyFont="0" applyFill="0" applyBorder="0" applyAlignment="0" applyProtection="0"/>
    <xf numFmtId="3" fontId="51" fillId="0" borderId="0" applyFont="0" applyFill="0" applyBorder="0" applyAlignment="0" applyProtection="0"/>
    <xf numFmtId="188" fontId="52" fillId="7" borderId="3">
      <alignment/>
      <protection/>
    </xf>
    <xf numFmtId="183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94" fontId="29" fillId="0" borderId="0" applyFont="0" applyFill="0" applyBorder="0" applyAlignment="0" applyProtection="0"/>
    <xf numFmtId="195" fontId="51" fillId="0" borderId="0" applyFont="0" applyFill="0" applyBorder="0" applyAlignment="0" applyProtection="0"/>
    <xf numFmtId="0" fontId="38" fillId="0" borderId="0" applyFill="0" applyBorder="0" applyProtection="0">
      <alignment vertical="center"/>
    </xf>
    <xf numFmtId="14" fontId="53" fillId="0" borderId="0" applyFont="0" applyBorder="0">
      <alignment vertical="top"/>
      <protection/>
    </xf>
    <xf numFmtId="14" fontId="53" fillId="0" borderId="0" applyFont="0" applyBorder="0">
      <alignment vertical="top"/>
      <protection/>
    </xf>
    <xf numFmtId="0" fontId="51" fillId="0" borderId="0" applyFont="0" applyFill="0" applyBorder="0" applyAlignment="0" applyProtection="0"/>
    <xf numFmtId="14" fontId="31" fillId="0" borderId="0">
      <alignment vertical="top"/>
      <protection/>
    </xf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38" fontId="54" fillId="0" borderId="0">
      <alignment vertical="top"/>
      <protection/>
    </xf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196" fontId="55" fillId="0" borderId="0" applyFont="0" applyFill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2" fontId="5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0" applyNumberFormat="0" applyFont="0">
      <alignment wrapText="1"/>
      <protection/>
    </xf>
    <xf numFmtId="41" fontId="9" fillId="17" borderId="4" applyBorder="0">
      <alignment horizontal="center" vertical="center"/>
      <protection/>
    </xf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3" borderId="0" applyNumberFormat="0" applyBorder="0" applyAlignment="0" applyProtection="0"/>
    <xf numFmtId="0" fontId="56" fillId="0" borderId="0">
      <alignment vertical="top"/>
      <protection/>
    </xf>
    <xf numFmtId="0" fontId="57" fillId="0" borderId="0" applyNumberFormat="0" applyFill="0" applyBorder="0" applyAlignment="0" applyProtection="0"/>
    <xf numFmtId="0" fontId="57" fillId="0" borderId="0">
      <alignment/>
      <protection/>
    </xf>
    <xf numFmtId="0" fontId="16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18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30" fillId="0" borderId="0">
      <alignment vertical="top"/>
      <protection/>
    </xf>
    <xf numFmtId="0" fontId="48" fillId="63" borderId="4">
      <alignment horizontal="center" vertical="center" wrapText="1"/>
      <protection locked="0"/>
    </xf>
    <xf numFmtId="0" fontId="37" fillId="0" borderId="0" applyNumberFormat="0" applyFill="0" applyBorder="0" applyAlignment="0" applyProtection="0"/>
    <xf numFmtId="188" fontId="60" fillId="0" borderId="0">
      <alignment/>
      <protection/>
    </xf>
    <xf numFmtId="0" fontId="61" fillId="0" borderId="0" applyNumberFormat="0" applyFill="0" applyBorder="0" applyAlignment="0" applyProtection="0"/>
    <xf numFmtId="0" fontId="62" fillId="53" borderId="5" applyNumberFormat="0" applyAlignment="0" applyProtection="0"/>
    <xf numFmtId="0" fontId="62" fillId="53" borderId="5" applyNumberFormat="0" applyAlignment="0" applyProtection="0"/>
    <xf numFmtId="0" fontId="13" fillId="8" borderId="5" applyNumberFormat="0" applyAlignment="0" applyProtection="0"/>
    <xf numFmtId="38" fontId="41" fillId="0" borderId="0">
      <alignment vertical="top"/>
      <protection/>
    </xf>
    <xf numFmtId="38" fontId="41" fillId="2" borderId="0">
      <alignment vertical="top"/>
      <protection/>
    </xf>
    <xf numFmtId="197" fontId="41" fillId="3" borderId="0">
      <alignment vertical="top"/>
      <protection/>
    </xf>
    <xf numFmtId="191" fontId="29" fillId="64" borderId="4">
      <alignment vertical="center"/>
      <protection/>
    </xf>
    <xf numFmtId="186" fontId="63" fillId="65" borderId="11" applyBorder="0" applyAlignment="0">
      <protection/>
    </xf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25" fillId="0" borderId="13" applyNumberFormat="0" applyFill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66" borderId="0" applyNumberFormat="0" applyBorder="0" applyAlignment="0" applyProtection="0"/>
    <xf numFmtId="0" fontId="65" fillId="2" borderId="4" applyFont="0" applyBorder="0" applyAlignment="0">
      <protection/>
    </xf>
    <xf numFmtId="0" fontId="35" fillId="0" borderId="0" applyNumberFormat="0" applyFill="0" applyBorder="0" applyAlignment="0" applyProtection="0"/>
    <xf numFmtId="0" fontId="34" fillId="0" borderId="0">
      <alignment/>
      <protection/>
    </xf>
    <xf numFmtId="0" fontId="38" fillId="0" borderId="0" applyFill="0" applyBorder="0" applyProtection="0">
      <alignment vertical="center"/>
    </xf>
    <xf numFmtId="0" fontId="29" fillId="52" borderId="14" applyNumberFormat="0" applyFont="0" applyAlignment="0" applyProtection="0"/>
    <xf numFmtId="0" fontId="32" fillId="67" borderId="14" applyNumberFormat="0" applyFont="0" applyAlignment="0" applyProtection="0"/>
    <xf numFmtId="0" fontId="29" fillId="52" borderId="14" applyNumberFormat="0" applyFont="0" applyAlignment="0" applyProtection="0"/>
    <xf numFmtId="0" fontId="1" fillId="67" borderId="14" applyNumberFormat="0" applyFont="0" applyAlignment="0" applyProtection="0"/>
    <xf numFmtId="0" fontId="1" fillId="67" borderId="14" applyNumberFormat="0" applyFont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14" fillId="68" borderId="15" applyNumberFormat="0" applyAlignment="0" applyProtection="0"/>
    <xf numFmtId="0" fontId="14" fillId="68" borderId="15" applyNumberFormat="0" applyAlignment="0" applyProtection="0"/>
    <xf numFmtId="0" fontId="14" fillId="2" borderId="15" applyNumberFormat="0" applyAlignment="0" applyProtection="0"/>
    <xf numFmtId="0" fontId="66" fillId="2" borderId="0">
      <alignment vertical="center"/>
      <protection/>
    </xf>
    <xf numFmtId="0" fontId="38" fillId="0" borderId="0" applyFill="0" applyBorder="0" applyProtection="0">
      <alignment vertical="center"/>
    </xf>
    <xf numFmtId="0" fontId="34" fillId="0" borderId="0" applyNumberFormat="0">
      <alignment horizontal="left"/>
      <protection/>
    </xf>
    <xf numFmtId="191" fontId="67" fillId="64" borderId="4">
      <alignment horizontal="center" vertical="center" wrapText="1"/>
      <protection locked="0"/>
    </xf>
    <xf numFmtId="0" fontId="29" fillId="0" borderId="0">
      <alignment vertical="center"/>
      <protection/>
    </xf>
    <xf numFmtId="4" fontId="68" fillId="66" borderId="15" applyNumberFormat="0" applyProtection="0">
      <alignment vertical="center"/>
    </xf>
    <xf numFmtId="4" fontId="69" fillId="66" borderId="15" applyNumberFormat="0" applyProtection="0">
      <alignment vertical="center"/>
    </xf>
    <xf numFmtId="4" fontId="68" fillId="66" borderId="15" applyNumberFormat="0" applyProtection="0">
      <alignment horizontal="left" vertical="center" indent="1"/>
    </xf>
    <xf numFmtId="4" fontId="68" fillId="66" borderId="15" applyNumberFormat="0" applyProtection="0">
      <alignment horizontal="left" vertical="center" indent="1"/>
    </xf>
    <xf numFmtId="0" fontId="29" fillId="4" borderId="15" applyNumberFormat="0" applyProtection="0">
      <alignment horizontal="left" vertical="center" indent="1"/>
    </xf>
    <xf numFmtId="0" fontId="29" fillId="4" borderId="15" applyNumberFormat="0" applyProtection="0">
      <alignment horizontal="left" vertical="center" indent="1"/>
    </xf>
    <xf numFmtId="0" fontId="29" fillId="4" borderId="15" applyNumberFormat="0" applyProtection="0">
      <alignment horizontal="left" vertical="center" indent="1"/>
    </xf>
    <xf numFmtId="4" fontId="68" fillId="5" borderId="15" applyNumberFormat="0" applyProtection="0">
      <alignment horizontal="right" vertical="center"/>
    </xf>
    <xf numFmtId="4" fontId="68" fillId="16" borderId="15" applyNumberFormat="0" applyProtection="0">
      <alignment horizontal="right" vertical="center"/>
    </xf>
    <xf numFmtId="4" fontId="68" fillId="44" borderId="15" applyNumberFormat="0" applyProtection="0">
      <alignment horizontal="right" vertical="center"/>
    </xf>
    <xf numFmtId="4" fontId="68" fillId="18" borderId="15" applyNumberFormat="0" applyProtection="0">
      <alignment horizontal="right" vertical="center"/>
    </xf>
    <xf numFmtId="4" fontId="68" fillId="28" borderId="15" applyNumberFormat="0" applyProtection="0">
      <alignment horizontal="right" vertical="center"/>
    </xf>
    <xf numFmtId="4" fontId="68" fillId="54" borderId="15" applyNumberFormat="0" applyProtection="0">
      <alignment horizontal="right" vertical="center"/>
    </xf>
    <xf numFmtId="4" fontId="68" fillId="48" borderId="15" applyNumberFormat="0" applyProtection="0">
      <alignment horizontal="right" vertical="center"/>
    </xf>
    <xf numFmtId="4" fontId="68" fillId="69" borderId="15" applyNumberFormat="0" applyProtection="0">
      <alignment horizontal="right" vertical="center"/>
    </xf>
    <xf numFmtId="4" fontId="68" fillId="17" borderId="15" applyNumberFormat="0" applyProtection="0">
      <alignment horizontal="right" vertical="center"/>
    </xf>
    <xf numFmtId="4" fontId="70" fillId="70" borderId="15" applyNumberFormat="0" applyProtection="0">
      <alignment horizontal="left" vertical="center" indent="1"/>
    </xf>
    <xf numFmtId="4" fontId="68" fillId="71" borderId="16" applyNumberFormat="0" applyProtection="0">
      <alignment horizontal="left" vertical="center" indent="1"/>
    </xf>
    <xf numFmtId="4" fontId="71" fillId="72" borderId="0" applyNumberFormat="0" applyProtection="0">
      <alignment horizontal="left" vertical="center" indent="1"/>
    </xf>
    <xf numFmtId="0" fontId="29" fillId="4" borderId="15" applyNumberFormat="0" applyProtection="0">
      <alignment horizontal="left" vertical="center" indent="1"/>
    </xf>
    <xf numFmtId="0" fontId="29" fillId="4" borderId="15" applyNumberFormat="0" applyProtection="0">
      <alignment horizontal="left" vertical="center" indent="1"/>
    </xf>
    <xf numFmtId="0" fontId="29" fillId="4" borderId="15" applyNumberFormat="0" applyProtection="0">
      <alignment horizontal="left" vertical="center" indent="1"/>
    </xf>
    <xf numFmtId="4" fontId="68" fillId="71" borderId="15" applyNumberFormat="0" applyProtection="0">
      <alignment horizontal="left" vertical="center" indent="1"/>
    </xf>
    <xf numFmtId="4" fontId="68" fillId="65" borderId="15" applyNumberFormat="0" applyProtection="0">
      <alignment horizontal="left" vertical="center" indent="1"/>
    </xf>
    <xf numFmtId="0" fontId="29" fillId="65" borderId="15" applyNumberFormat="0" applyProtection="0">
      <alignment horizontal="left" vertical="center" indent="1"/>
    </xf>
    <xf numFmtId="0" fontId="29" fillId="65" borderId="15" applyNumberFormat="0" applyProtection="0">
      <alignment horizontal="left" vertical="center" indent="1"/>
    </xf>
    <xf numFmtId="0" fontId="29" fillId="65" borderId="15" applyNumberFormat="0" applyProtection="0">
      <alignment horizontal="left" vertical="center" indent="1"/>
    </xf>
    <xf numFmtId="0" fontId="29" fillId="65" borderId="15" applyNumberFormat="0" applyProtection="0">
      <alignment horizontal="left" vertical="center" indent="1"/>
    </xf>
    <xf numFmtId="0" fontId="29" fillId="65" borderId="15" applyNumberFormat="0" applyProtection="0">
      <alignment horizontal="left" vertical="center" indent="1"/>
    </xf>
    <xf numFmtId="0" fontId="29" fillId="65" borderId="15" applyNumberFormat="0" applyProtection="0">
      <alignment horizontal="left" vertical="center" indent="1"/>
    </xf>
    <xf numFmtId="0" fontId="29" fillId="58" borderId="15" applyNumberFormat="0" applyProtection="0">
      <alignment horizontal="left" vertical="center" indent="1"/>
    </xf>
    <xf numFmtId="0" fontId="29" fillId="58" borderId="15" applyNumberFormat="0" applyProtection="0">
      <alignment horizontal="left" vertical="center" indent="1"/>
    </xf>
    <xf numFmtId="0" fontId="29" fillId="58" borderId="15" applyNumberFormat="0" applyProtection="0">
      <alignment horizontal="left" vertical="center" indent="1"/>
    </xf>
    <xf numFmtId="0" fontId="29" fillId="58" borderId="15" applyNumberFormat="0" applyProtection="0">
      <alignment horizontal="left" vertical="center" indent="1"/>
    </xf>
    <xf numFmtId="0" fontId="29" fillId="58" borderId="15" applyNumberFormat="0" applyProtection="0">
      <alignment horizontal="left" vertical="center" indent="1"/>
    </xf>
    <xf numFmtId="0" fontId="29" fillId="58" borderId="15" applyNumberFormat="0" applyProtection="0">
      <alignment horizontal="left" vertical="center" indent="1"/>
    </xf>
    <xf numFmtId="0" fontId="29" fillId="2" borderId="15" applyNumberFormat="0" applyProtection="0">
      <alignment horizontal="left" vertical="center" indent="1"/>
    </xf>
    <xf numFmtId="0" fontId="29" fillId="2" borderId="15" applyNumberFormat="0" applyProtection="0">
      <alignment horizontal="left" vertical="center" indent="1"/>
    </xf>
    <xf numFmtId="0" fontId="29" fillId="2" borderId="15" applyNumberFormat="0" applyProtection="0">
      <alignment horizontal="left" vertical="center" indent="1"/>
    </xf>
    <xf numFmtId="0" fontId="29" fillId="2" borderId="15" applyNumberFormat="0" applyProtection="0">
      <alignment horizontal="left" vertical="center" indent="1"/>
    </xf>
    <xf numFmtId="0" fontId="29" fillId="2" borderId="15" applyNumberFormat="0" applyProtection="0">
      <alignment horizontal="left" vertical="center" indent="1"/>
    </xf>
    <xf numFmtId="0" fontId="29" fillId="2" borderId="15" applyNumberFormat="0" applyProtection="0">
      <alignment horizontal="left" vertical="center" indent="1"/>
    </xf>
    <xf numFmtId="0" fontId="29" fillId="4" borderId="15" applyNumberFormat="0" applyProtection="0">
      <alignment horizontal="left" vertical="center" indent="1"/>
    </xf>
    <xf numFmtId="0" fontId="29" fillId="4" borderId="15" applyNumberFormat="0" applyProtection="0">
      <alignment horizontal="left" vertical="center" indent="1"/>
    </xf>
    <xf numFmtId="0" fontId="29" fillId="4" borderId="15" applyNumberFormat="0" applyProtection="0">
      <alignment horizontal="left" vertical="center" indent="1"/>
    </xf>
    <xf numFmtId="0" fontId="29" fillId="4" borderId="15" applyNumberFormat="0" applyProtection="0">
      <alignment horizontal="left" vertical="center" indent="1"/>
    </xf>
    <xf numFmtId="0" fontId="29" fillId="4" borderId="15" applyNumberFormat="0" applyProtection="0">
      <alignment horizontal="left" vertical="center" indent="1"/>
    </xf>
    <xf numFmtId="0" fontId="29" fillId="4" borderId="15" applyNumberFormat="0" applyProtection="0">
      <alignment horizontal="left" vertical="center" indent="1"/>
    </xf>
    <xf numFmtId="0" fontId="9" fillId="0" borderId="0">
      <alignment/>
      <protection/>
    </xf>
    <xf numFmtId="0" fontId="9" fillId="0" borderId="0">
      <alignment/>
      <protection/>
    </xf>
    <xf numFmtId="4" fontId="68" fillId="67" borderId="15" applyNumberFormat="0" applyProtection="0">
      <alignment vertical="center"/>
    </xf>
    <xf numFmtId="4" fontId="69" fillId="67" borderId="15" applyNumberFormat="0" applyProtection="0">
      <alignment vertical="center"/>
    </xf>
    <xf numFmtId="4" fontId="68" fillId="67" borderId="15" applyNumberFormat="0" applyProtection="0">
      <alignment horizontal="left" vertical="center" indent="1"/>
    </xf>
    <xf numFmtId="4" fontId="68" fillId="67" borderId="15" applyNumberFormat="0" applyProtection="0">
      <alignment horizontal="left" vertical="center" indent="1"/>
    </xf>
    <xf numFmtId="4" fontId="68" fillId="71" borderId="15" applyNumberFormat="0" applyProtection="0">
      <alignment horizontal="right" vertical="center"/>
    </xf>
    <xf numFmtId="4" fontId="69" fillId="71" borderId="15" applyNumberFormat="0" applyProtection="0">
      <alignment horizontal="right" vertical="center"/>
    </xf>
    <xf numFmtId="0" fontId="29" fillId="4" borderId="15" applyNumberFormat="0" applyProtection="0">
      <alignment horizontal="left" vertical="center" indent="1"/>
    </xf>
    <xf numFmtId="0" fontId="29" fillId="4" borderId="15" applyNumberFormat="0" applyProtection="0">
      <alignment horizontal="left" vertical="center" indent="1"/>
    </xf>
    <xf numFmtId="0" fontId="29" fillId="4" borderId="15" applyNumberFormat="0" applyProtection="0">
      <alignment horizontal="left" vertical="center" indent="1"/>
    </xf>
    <xf numFmtId="0" fontId="29" fillId="4" borderId="15" applyNumberFormat="0" applyProtection="0">
      <alignment horizontal="left" vertical="center" indent="1"/>
    </xf>
    <xf numFmtId="0" fontId="29" fillId="4" borderId="15" applyNumberFormat="0" applyProtection="0">
      <alignment horizontal="left" vertical="center" indent="1"/>
    </xf>
    <xf numFmtId="0" fontId="29" fillId="4" borderId="15" applyNumberFormat="0" applyProtection="0">
      <alignment horizontal="left" vertical="center" indent="1"/>
    </xf>
    <xf numFmtId="0" fontId="72" fillId="0" borderId="0">
      <alignment/>
      <protection/>
    </xf>
    <xf numFmtId="4" fontId="73" fillId="71" borderId="15" applyNumberFormat="0" applyProtection="0">
      <alignment horizontal="right" vertical="center"/>
    </xf>
    <xf numFmtId="0" fontId="74" fillId="73" borderId="0">
      <alignment/>
      <protection/>
    </xf>
    <xf numFmtId="49" fontId="75" fillId="73" borderId="0">
      <alignment/>
      <protection/>
    </xf>
    <xf numFmtId="49" fontId="76" fillId="73" borderId="17">
      <alignment/>
      <protection/>
    </xf>
    <xf numFmtId="49" fontId="76" fillId="73" borderId="0">
      <alignment/>
      <protection/>
    </xf>
    <xf numFmtId="0" fontId="74" fillId="74" borderId="17">
      <alignment/>
      <protection locked="0"/>
    </xf>
    <xf numFmtId="0" fontId="74" fillId="73" borderId="0">
      <alignment/>
      <protection/>
    </xf>
    <xf numFmtId="0" fontId="76" fillId="75" borderId="0">
      <alignment/>
      <protection/>
    </xf>
    <xf numFmtId="0" fontId="76" fillId="17" borderId="0">
      <alignment/>
      <protection/>
    </xf>
    <xf numFmtId="0" fontId="76" fillId="18" borderId="0">
      <alignment/>
      <protection/>
    </xf>
    <xf numFmtId="0" fontId="77" fillId="0" borderId="0" applyNumberFormat="0" applyFill="0" applyBorder="0" applyAlignment="0" applyProtection="0"/>
    <xf numFmtId="200" fontId="29" fillId="55" borderId="4">
      <alignment vertical="center"/>
      <protection/>
    </xf>
    <xf numFmtId="0" fontId="29" fillId="76" borderId="0">
      <alignment/>
      <protection/>
    </xf>
    <xf numFmtId="191" fontId="29" fillId="74" borderId="18" applyNumberFormat="0" applyFont="0" applyAlignment="0">
      <protection/>
    </xf>
    <xf numFmtId="38" fontId="78" fillId="77" borderId="0">
      <alignment horizontal="right" vertical="top"/>
      <protection/>
    </xf>
    <xf numFmtId="0" fontId="21" fillId="0" borderId="0" applyNumberFormat="0" applyFill="0" applyBorder="0" applyAlignment="0" applyProtection="0"/>
    <xf numFmtId="0" fontId="51" fillId="0" borderId="19" applyNumberFormat="0" applyFont="0" applyFill="0" applyAlignment="0" applyProtection="0"/>
    <xf numFmtId="0" fontId="19" fillId="0" borderId="20" applyNumberFormat="0" applyFill="0" applyAlignment="0" applyProtection="0"/>
    <xf numFmtId="0" fontId="51" fillId="0" borderId="19" applyNumberFormat="0" applyFont="0" applyFill="0" applyAlignment="0" applyProtection="0"/>
    <xf numFmtId="191" fontId="79" fillId="44" borderId="21">
      <alignment horizontal="center"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78" borderId="22">
      <alignment vertical="center"/>
      <protection locked="0"/>
    </xf>
    <xf numFmtId="201" fontId="29" fillId="0" borderId="0" applyFont="0" applyFill="0" applyBorder="0" applyAlignment="0" applyProtection="0"/>
    <xf numFmtId="202" fontId="29" fillId="0" borderId="0" applyFont="0" applyFill="0" applyBorder="0" applyAlignment="0" applyProtection="0"/>
    <xf numFmtId="191" fontId="29" fillId="79" borderId="4" applyNumberFormat="0" applyFill="0" applyBorder="0" applyProtection="0">
      <alignment vertical="center"/>
    </xf>
    <xf numFmtId="0" fontId="107" fillId="8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07" fillId="81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07" fillId="82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07" fillId="83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07" fillId="84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07" fillId="85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188" fontId="9" fillId="0" borderId="3">
      <alignment/>
      <protection locked="0"/>
    </xf>
    <xf numFmtId="0" fontId="108" fillId="86" borderId="23" applyNumberFormat="0" applyAlignment="0" applyProtection="0"/>
    <xf numFmtId="0" fontId="13" fillId="8" borderId="5" applyNumberFormat="0" applyAlignment="0" applyProtection="0"/>
    <xf numFmtId="0" fontId="13" fillId="8" borderId="5" applyNumberFormat="0" applyAlignment="0" applyProtection="0"/>
    <xf numFmtId="0" fontId="13" fillId="8" borderId="5" applyNumberFormat="0" applyAlignment="0" applyProtection="0"/>
    <xf numFmtId="0" fontId="13" fillId="8" borderId="5" applyNumberFormat="0" applyAlignment="0" applyProtection="0"/>
    <xf numFmtId="3" fontId="80" fillId="0" borderId="11" applyFill="0" applyBorder="0">
      <alignment vertical="center"/>
      <protection/>
    </xf>
    <xf numFmtId="0" fontId="109" fillId="87" borderId="24" applyNumberFormat="0" applyAlignment="0" applyProtection="0"/>
    <xf numFmtId="0" fontId="14" fillId="2" borderId="15" applyNumberFormat="0" applyAlignment="0" applyProtection="0"/>
    <xf numFmtId="0" fontId="14" fillId="2" borderId="15" applyNumberFormat="0" applyAlignment="0" applyProtection="0"/>
    <xf numFmtId="0" fontId="14" fillId="2" borderId="15" applyNumberFormat="0" applyAlignment="0" applyProtection="0"/>
    <xf numFmtId="0" fontId="14" fillId="2" borderId="15" applyNumberFormat="0" applyAlignment="0" applyProtection="0"/>
    <xf numFmtId="0" fontId="14" fillId="2" borderId="15" applyNumberFormat="0" applyAlignment="0" applyProtection="0"/>
    <xf numFmtId="0" fontId="110" fillId="87" borderId="23" applyNumberFormat="0" applyAlignment="0" applyProtection="0"/>
    <xf numFmtId="0" fontId="15" fillId="2" borderId="5" applyNumberFormat="0" applyAlignment="0" applyProtection="0"/>
    <xf numFmtId="0" fontId="15" fillId="2" borderId="5" applyNumberFormat="0" applyAlignment="0" applyProtection="0"/>
    <xf numFmtId="0" fontId="15" fillId="2" borderId="5" applyNumberFormat="0" applyAlignment="0" applyProtection="0"/>
    <xf numFmtId="0" fontId="15" fillId="2" borderId="5" applyNumberFormat="0" applyAlignment="0" applyProtection="0"/>
    <xf numFmtId="0" fontId="15" fillId="2" borderId="5" applyNumberFormat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1" fillId="0" borderId="0" applyBorder="0">
      <alignment horizontal="center" vertical="center" wrapText="1"/>
      <protection/>
    </xf>
    <xf numFmtId="0" fontId="112" fillId="0" borderId="25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13" fillId="0" borderId="26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14" fillId="0" borderId="27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28" applyBorder="0">
      <alignment horizontal="center" vertical="center" wrapText="1"/>
      <protection/>
    </xf>
    <xf numFmtId="0" fontId="36" fillId="0" borderId="0">
      <alignment horizontal="center" vertical="center" wrapText="1"/>
      <protection/>
    </xf>
    <xf numFmtId="188" fontId="52" fillId="7" borderId="3">
      <alignment/>
      <protection/>
    </xf>
    <xf numFmtId="4" fontId="32" fillId="66" borderId="4" applyBorder="0">
      <alignment horizontal="right"/>
      <protection/>
    </xf>
    <xf numFmtId="49" fontId="82" fillId="0" borderId="0" applyBorder="0">
      <alignment vertical="center"/>
      <protection/>
    </xf>
    <xf numFmtId="0" fontId="83" fillId="0" borderId="0">
      <alignment horizontal="left"/>
      <protection/>
    </xf>
    <xf numFmtId="0" fontId="115" fillId="0" borderId="2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3" fontId="52" fillId="0" borderId="4" applyBorder="0">
      <alignment vertical="center"/>
      <protection/>
    </xf>
    <xf numFmtId="0" fontId="84" fillId="2" borderId="0">
      <alignment/>
      <protection/>
    </xf>
    <xf numFmtId="0" fontId="116" fillId="88" borderId="30" applyNumberFormat="0" applyAlignment="0" applyProtection="0"/>
    <xf numFmtId="0" fontId="20" fillId="58" borderId="6" applyNumberFormat="0" applyAlignment="0" applyProtection="0"/>
    <xf numFmtId="0" fontId="20" fillId="58" borderId="6" applyNumberFormat="0" applyAlignment="0" applyProtection="0"/>
    <xf numFmtId="0" fontId="20" fillId="58" borderId="6" applyNumberFormat="0" applyAlignment="0" applyProtection="0"/>
    <xf numFmtId="0" fontId="20" fillId="58" borderId="6" applyNumberFormat="0" applyAlignment="0" applyProtection="0"/>
    <xf numFmtId="0" fontId="20" fillId="58" borderId="6" applyNumberFormat="0" applyAlignment="0" applyProtection="0"/>
    <xf numFmtId="0" fontId="35" fillId="3" borderId="0" applyFill="0">
      <alignment wrapText="1"/>
      <protection/>
    </xf>
    <xf numFmtId="0" fontId="35" fillId="3" borderId="0" applyFill="0">
      <alignment wrapText="1"/>
      <protection/>
    </xf>
    <xf numFmtId="0" fontId="35" fillId="3" borderId="0" applyFill="0">
      <alignment wrapText="1"/>
      <protection/>
    </xf>
    <xf numFmtId="0" fontId="35" fillId="3" borderId="0" applyFill="0">
      <alignment wrapText="1"/>
      <protection/>
    </xf>
    <xf numFmtId="0" fontId="35" fillId="3" borderId="0" applyFill="0">
      <alignment wrapText="1"/>
      <protection/>
    </xf>
    <xf numFmtId="0" fontId="85" fillId="0" borderId="0">
      <alignment horizontal="center" vertical="top" wrapText="1"/>
      <protection/>
    </xf>
    <xf numFmtId="0" fontId="66" fillId="0" borderId="0">
      <alignment horizontal="center" vertical="center" wrapText="1"/>
      <protection/>
    </xf>
    <xf numFmtId="0" fontId="66" fillId="0" borderId="0">
      <alignment horizontal="centerContinuous" vertical="center" wrapText="1"/>
      <protection/>
    </xf>
    <xf numFmtId="0" fontId="66" fillId="0" borderId="0">
      <alignment horizontal="center" vertical="center" wrapText="1"/>
      <protection/>
    </xf>
    <xf numFmtId="0" fontId="66" fillId="0" borderId="0">
      <alignment horizontal="centerContinuous" vertical="center" wrapText="1"/>
      <protection/>
    </xf>
    <xf numFmtId="0" fontId="1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8" fillId="89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49" fontId="32" fillId="0" borderId="0" applyBorder="0">
      <alignment vertical="top"/>
      <protection/>
    </xf>
    <xf numFmtId="0" fontId="0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49" fontId="32" fillId="0" borderId="0" applyBorder="0">
      <alignment vertical="top"/>
      <protection/>
    </xf>
    <xf numFmtId="0" fontId="29" fillId="0" borderId="0">
      <alignment/>
      <protection/>
    </xf>
    <xf numFmtId="0" fontId="11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49" fontId="32" fillId="0" borderId="0" applyBorder="0">
      <alignment vertical="top"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49" fontId="32" fillId="0" borderId="0" applyBorder="0">
      <alignment vertical="top"/>
      <protection/>
    </xf>
    <xf numFmtId="0" fontId="29" fillId="0" borderId="0">
      <alignment/>
      <protection/>
    </xf>
    <xf numFmtId="0" fontId="1" fillId="0" borderId="0">
      <alignment/>
      <protection/>
    </xf>
    <xf numFmtId="194" fontId="40" fillId="0" borderId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194" fontId="40" fillId="0" borderId="0">
      <alignment vertical="top"/>
      <protection/>
    </xf>
    <xf numFmtId="0" fontId="1" fillId="0" borderId="0">
      <alignment/>
      <protection/>
    </xf>
    <xf numFmtId="49" fontId="32" fillId="0" borderId="0" applyBorder="0">
      <alignment vertical="top"/>
      <protection/>
    </xf>
    <xf numFmtId="0" fontId="29" fillId="0" borderId="0">
      <alignment/>
      <protection/>
    </xf>
    <xf numFmtId="49" fontId="32" fillId="0" borderId="0" applyBorder="0">
      <alignment vertical="top"/>
      <protection/>
    </xf>
    <xf numFmtId="0" fontId="29" fillId="0" borderId="0">
      <alignment/>
      <protection/>
    </xf>
    <xf numFmtId="0" fontId="9" fillId="0" borderId="0">
      <alignment/>
      <protection/>
    </xf>
    <xf numFmtId="0" fontId="120" fillId="0" borderId="0" applyNumberFormat="0" applyFill="0" applyBorder="0" applyAlignment="0" applyProtection="0"/>
    <xf numFmtId="0" fontId="121" fillId="9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0" borderId="0" applyFont="0" applyFill="0" applyBorder="0" applyProtection="0">
      <alignment horizontal="center" vertical="center" wrapText="1"/>
    </xf>
    <xf numFmtId="0" fontId="9" fillId="0" borderId="0" applyFont="0" applyFill="0" applyBorder="0" applyProtection="0">
      <alignment horizontal="center" vertical="center" wrapText="1"/>
    </xf>
    <xf numFmtId="0" fontId="9" fillId="0" borderId="0" applyNumberFormat="0" applyFont="0" applyFill="0" applyBorder="0" applyProtection="0">
      <alignment horizontal="justify" vertical="center" wrapText="1"/>
    </xf>
    <xf numFmtId="0" fontId="9" fillId="0" borderId="0" applyNumberFormat="0" applyFont="0" applyFill="0" applyBorder="0" applyProtection="0">
      <alignment horizontal="justify" vertical="center" wrapText="1"/>
    </xf>
    <xf numFmtId="174" fontId="86" fillId="66" borderId="31" applyNumberFormat="0" applyBorder="0" applyAlignment="0">
      <protection locked="0"/>
    </xf>
    <xf numFmtId="0" fontId="1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91" borderId="32" applyNumberFormat="0" applyFont="0" applyAlignment="0" applyProtection="0"/>
    <xf numFmtId="0" fontId="1" fillId="67" borderId="14" applyNumberFormat="0" applyFont="0" applyAlignment="0" applyProtection="0"/>
    <xf numFmtId="0" fontId="1" fillId="67" borderId="14" applyNumberFormat="0" applyFont="0" applyAlignment="0" applyProtection="0"/>
    <xf numFmtId="0" fontId="29" fillId="67" borderId="14" applyNumberFormat="0" applyFont="0" applyAlignment="0" applyProtection="0"/>
    <xf numFmtId="0" fontId="1" fillId="67" borderId="14" applyNumberFormat="0" applyFont="0" applyAlignment="0" applyProtection="0"/>
    <xf numFmtId="0" fontId="1" fillId="67" borderId="14" applyNumberFormat="0" applyFont="0" applyAlignment="0" applyProtection="0"/>
    <xf numFmtId="0" fontId="1" fillId="67" borderId="14" applyNumberFormat="0" applyFont="0" applyAlignment="0" applyProtection="0"/>
    <xf numFmtId="0" fontId="1" fillId="67" borderId="1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>
      <alignment/>
      <protection/>
    </xf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83" fontId="31" fillId="0" borderId="0" applyFont="0" applyFill="0" applyBorder="0" applyProtection="0">
      <alignment vertical="top"/>
    </xf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3" fillId="0" borderId="3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8" fillId="0" borderId="0">
      <alignment/>
      <protection/>
    </xf>
    <xf numFmtId="38" fontId="40" fillId="0" borderId="0">
      <alignment vertical="top"/>
      <protection/>
    </xf>
    <xf numFmtId="10" fontId="32" fillId="3" borderId="4">
      <alignment horizontal="right"/>
      <protection/>
    </xf>
    <xf numFmtId="3" fontId="87" fillId="0" borderId="0">
      <alignment/>
      <protection/>
    </xf>
    <xf numFmtId="0" fontId="1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9" fontId="35" fillId="0" borderId="0">
      <alignment horizontal="center"/>
      <protection/>
    </xf>
    <xf numFmtId="49" fontId="35" fillId="0" borderId="0">
      <alignment horizontal="center"/>
      <protection/>
    </xf>
    <xf numFmtId="203" fontId="88" fillId="0" borderId="0" applyFont="0" applyFill="0" applyBorder="0" applyAlignment="0" applyProtection="0"/>
    <xf numFmtId="173" fontId="88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2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3" fontId="89" fillId="0" borderId="4" applyBorder="0">
      <alignment vertical="center"/>
      <protection/>
    </xf>
    <xf numFmtId="4" fontId="32" fillId="3" borderId="0" applyBorder="0">
      <alignment horizontal="right"/>
      <protection/>
    </xf>
    <xf numFmtId="4" fontId="32" fillId="3" borderId="0" applyFont="0" applyBorder="0">
      <alignment horizontal="right"/>
      <protection/>
    </xf>
    <xf numFmtId="3" fontId="89" fillId="0" borderId="4" applyBorder="0">
      <alignment vertical="center"/>
      <protection/>
    </xf>
    <xf numFmtId="4" fontId="32" fillId="3" borderId="0" applyFont="0" applyBorder="0">
      <alignment horizontal="right"/>
      <protection/>
    </xf>
    <xf numFmtId="4" fontId="32" fillId="3" borderId="34" applyBorder="0">
      <alignment horizontal="right"/>
      <protection/>
    </xf>
    <xf numFmtId="4" fontId="32" fillId="8" borderId="34" applyBorder="0">
      <alignment horizontal="right"/>
      <protection/>
    </xf>
    <xf numFmtId="4" fontId="32" fillId="3" borderId="34" applyBorder="0">
      <alignment horizontal="right"/>
      <protection/>
    </xf>
    <xf numFmtId="4" fontId="32" fillId="8" borderId="34" applyBorder="0">
      <alignment horizontal="right"/>
      <protection/>
    </xf>
    <xf numFmtId="4" fontId="32" fillId="8" borderId="35" applyBorder="0">
      <alignment horizontal="right"/>
      <protection/>
    </xf>
    <xf numFmtId="4" fontId="32" fillId="3" borderId="4" applyFont="0" applyBorder="0">
      <alignment horizontal="right"/>
      <protection/>
    </xf>
    <xf numFmtId="4" fontId="32" fillId="8" borderId="35" applyBorder="0">
      <alignment horizontal="right"/>
      <protection/>
    </xf>
    <xf numFmtId="4" fontId="32" fillId="3" borderId="4" applyFont="0" applyBorder="0">
      <alignment horizontal="right"/>
      <protection/>
    </xf>
    <xf numFmtId="0" fontId="125" fillId="9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180" fontId="9" fillId="0" borderId="4" applyFont="0" applyFill="0" applyBorder="0" applyProtection="0">
      <alignment horizontal="center" vertical="center"/>
    </xf>
    <xf numFmtId="180" fontId="9" fillId="0" borderId="4" applyFont="0" applyFill="0" applyBorder="0" applyProtection="0">
      <alignment horizontal="center" vertical="center"/>
    </xf>
    <xf numFmtId="3" fontId="9" fillId="0" borderId="4" applyBorder="0">
      <alignment vertical="center"/>
      <protection/>
    </xf>
    <xf numFmtId="172" fontId="43" fillId="0" borderId="0">
      <alignment/>
      <protection locked="0"/>
    </xf>
    <xf numFmtId="172" fontId="43" fillId="0" borderId="0">
      <alignment/>
      <protection locked="0"/>
    </xf>
    <xf numFmtId="172" fontId="43" fillId="0" borderId="0">
      <alignment/>
      <protection locked="0"/>
    </xf>
    <xf numFmtId="0" fontId="9" fillId="0" borderId="4" applyBorder="0">
      <alignment horizontal="center" vertical="center" wrapText="1"/>
      <protection/>
    </xf>
    <xf numFmtId="0" fontId="19" fillId="0" borderId="20" applyNumberFormat="0" applyFill="0" applyAlignment="0" applyProtection="0"/>
    <xf numFmtId="0" fontId="23" fillId="5" borderId="0" applyNumberFormat="0" applyBorder="0" applyAlignment="0" applyProtection="0"/>
    <xf numFmtId="0" fontId="27" fillId="3" borderId="0" applyNumberFormat="0" applyBorder="0" applyAlignment="0" applyProtection="0"/>
    <xf numFmtId="0" fontId="9" fillId="67" borderId="14" applyNumberFormat="0" applyFont="0" applyAlignment="0" applyProtection="0"/>
    <xf numFmtId="0" fontId="22" fillId="66" borderId="0" applyNumberFormat="0" applyBorder="0" applyAlignment="0" applyProtection="0"/>
    <xf numFmtId="0" fontId="12" fillId="28" borderId="0" applyNumberFormat="0" applyBorder="0" applyAlignment="0" applyProtection="0"/>
    <xf numFmtId="0" fontId="25" fillId="0" borderId="13" applyNumberFormat="0" applyFill="0" applyAlignment="0" applyProtection="0"/>
    <xf numFmtId="0" fontId="20" fillId="58" borderId="6" applyNumberFormat="0" applyAlignment="0" applyProtection="0"/>
    <xf numFmtId="0" fontId="26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126" fillId="0" borderId="0" xfId="0" applyFont="1" applyAlignment="1">
      <alignment horizontal="center" vertical="center"/>
    </xf>
    <xf numFmtId="0" fontId="127" fillId="0" borderId="0" xfId="0" applyFont="1" applyAlignment="1">
      <alignment/>
    </xf>
    <xf numFmtId="0" fontId="128" fillId="0" borderId="0" xfId="0" applyFont="1" applyAlignment="1">
      <alignment horizontal="center" vertical="center"/>
    </xf>
    <xf numFmtId="0" fontId="127" fillId="0" borderId="0" xfId="0" applyFont="1" applyAlignment="1">
      <alignment horizontal="right" wrapText="1"/>
    </xf>
    <xf numFmtId="0" fontId="128" fillId="0" borderId="4" xfId="0" applyFont="1" applyBorder="1" applyAlignment="1">
      <alignment horizontal="left" vertical="center" wrapText="1"/>
    </xf>
    <xf numFmtId="0" fontId="128" fillId="0" borderId="4" xfId="0" applyFont="1" applyBorder="1" applyAlignment="1">
      <alignment horizontal="center" vertical="center" wrapText="1"/>
    </xf>
    <xf numFmtId="0" fontId="128" fillId="0" borderId="0" xfId="0" applyFont="1" applyAlignment="1">
      <alignment/>
    </xf>
    <xf numFmtId="0" fontId="111" fillId="0" borderId="4" xfId="528" applyBorder="1" applyAlignment="1">
      <alignment horizontal="center"/>
    </xf>
    <xf numFmtId="0" fontId="2" fillId="93" borderId="4" xfId="0" applyFont="1" applyFill="1" applyBorder="1" applyAlignment="1">
      <alignment horizontal="center" vertical="top"/>
    </xf>
    <xf numFmtId="0" fontId="2" fillId="93" borderId="4" xfId="0" applyFont="1" applyFill="1" applyBorder="1" applyAlignment="1">
      <alignment horizontal="center" wrapText="1"/>
    </xf>
    <xf numFmtId="0" fontId="2" fillId="93" borderId="4" xfId="0" applyFont="1" applyFill="1" applyBorder="1" applyAlignment="1">
      <alignment horizontal="left" wrapText="1"/>
    </xf>
    <xf numFmtId="0" fontId="2" fillId="93" borderId="4" xfId="0" applyFont="1" applyFill="1" applyBorder="1" applyAlignment="1">
      <alignment horizontal="center" vertical="top" wrapText="1"/>
    </xf>
    <xf numFmtId="0" fontId="2" fillId="93" borderId="4" xfId="0" applyFont="1" applyFill="1" applyBorder="1" applyAlignment="1">
      <alignment horizontal="left" vertical="top" wrapText="1"/>
    </xf>
    <xf numFmtId="0" fontId="2" fillId="93" borderId="4" xfId="0" applyFont="1" applyFill="1" applyBorder="1" applyAlignment="1">
      <alignment horizontal="center" vertical="justify"/>
    </xf>
    <xf numFmtId="2" fontId="2" fillId="93" borderId="4" xfId="0" applyNumberFormat="1" applyFont="1" applyFill="1" applyBorder="1" applyAlignment="1">
      <alignment horizontal="center" vertical="top"/>
    </xf>
    <xf numFmtId="0" fontId="6" fillId="93" borderId="4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4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127" fillId="0" borderId="4" xfId="0" applyFont="1" applyBorder="1" applyAlignment="1">
      <alignment horizontal="center"/>
    </xf>
    <xf numFmtId="0" fontId="11" fillId="93" borderId="0" xfId="0" applyFont="1" applyFill="1" applyAlignment="1">
      <alignment/>
    </xf>
    <xf numFmtId="0" fontId="2" fillId="93" borderId="36" xfId="0" applyFont="1" applyFill="1" applyBorder="1" applyAlignment="1">
      <alignment horizontal="center"/>
    </xf>
    <xf numFmtId="0" fontId="0" fillId="93" borderId="0" xfId="0" applyFill="1" applyAlignment="1">
      <alignment/>
    </xf>
    <xf numFmtId="0" fontId="3" fillId="93" borderId="0" xfId="0" applyFont="1" applyFill="1" applyAlignment="1">
      <alignment/>
    </xf>
    <xf numFmtId="0" fontId="2" fillId="93" borderId="4" xfId="0" applyFont="1" applyFill="1" applyBorder="1" applyAlignment="1">
      <alignment horizontal="center" vertical="center" wrapText="1"/>
    </xf>
    <xf numFmtId="0" fontId="2" fillId="93" borderId="0" xfId="0" applyFont="1" applyFill="1" applyAlignment="1">
      <alignment/>
    </xf>
    <xf numFmtId="0" fontId="127" fillId="0" borderId="4" xfId="0" applyFont="1" applyBorder="1" applyAlignment="1">
      <alignment horizontal="center" vertical="center"/>
    </xf>
    <xf numFmtId="0" fontId="0" fillId="0" borderId="0" xfId="0" applyAlignment="1">
      <alignment/>
    </xf>
    <xf numFmtId="2" fontId="2" fillId="93" borderId="4" xfId="0" applyNumberFormat="1" applyFont="1" applyFill="1" applyBorder="1" applyAlignment="1">
      <alignment horizontal="center" vertical="center"/>
    </xf>
    <xf numFmtId="0" fontId="97" fillId="93" borderId="0" xfId="0" applyFont="1" applyFill="1" applyAlignment="1">
      <alignment/>
    </xf>
    <xf numFmtId="0" fontId="2" fillId="93" borderId="37" xfId="0" applyFont="1" applyFill="1" applyBorder="1" applyAlignment="1">
      <alignment horizontal="center" vertical="center" wrapText="1"/>
    </xf>
    <xf numFmtId="0" fontId="2" fillId="93" borderId="38" xfId="0" applyFont="1" applyFill="1" applyBorder="1" applyAlignment="1">
      <alignment horizontal="center" vertical="center" wrapText="1"/>
    </xf>
    <xf numFmtId="0" fontId="8" fillId="93" borderId="0" xfId="0" applyFont="1" applyFill="1" applyAlignment="1">
      <alignment/>
    </xf>
    <xf numFmtId="0" fontId="4" fillId="0" borderId="0" xfId="673" applyFont="1" applyBorder="1" applyAlignment="1">
      <alignment horizontal="center" wrapText="1"/>
      <protection/>
    </xf>
    <xf numFmtId="0" fontId="127" fillId="0" borderId="4" xfId="0" applyFont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11" fillId="93" borderId="0" xfId="0" applyFont="1" applyFill="1" applyAlignment="1">
      <alignment horizontal="right"/>
    </xf>
    <xf numFmtId="0" fontId="115" fillId="0" borderId="39" xfId="0" applyFont="1" applyBorder="1" applyAlignment="1">
      <alignment/>
    </xf>
    <xf numFmtId="0" fontId="3" fillId="93" borderId="0" xfId="0" applyFont="1" applyFill="1" applyAlignment="1">
      <alignment/>
    </xf>
    <xf numFmtId="2" fontId="2" fillId="93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28" fillId="93" borderId="4" xfId="0" applyFont="1" applyFill="1" applyBorder="1" applyAlignment="1">
      <alignment horizontal="center" vertical="top"/>
    </xf>
    <xf numFmtId="0" fontId="129" fillId="0" borderId="40" xfId="0" applyFont="1" applyBorder="1" applyAlignment="1">
      <alignment horizontal="center" vertical="top" wrapText="1"/>
    </xf>
    <xf numFmtId="0" fontId="127" fillId="93" borderId="41" xfId="0" applyFont="1" applyFill="1" applyBorder="1" applyAlignment="1">
      <alignment horizontal="center" vertical="center" wrapText="1"/>
    </xf>
    <xf numFmtId="0" fontId="127" fillId="93" borderId="21" xfId="0" applyFont="1" applyFill="1" applyBorder="1" applyAlignment="1">
      <alignment horizontal="center" vertical="center" wrapText="1"/>
    </xf>
    <xf numFmtId="2" fontId="127" fillId="93" borderId="41" xfId="0" applyNumberFormat="1" applyFont="1" applyFill="1" applyBorder="1" applyAlignment="1">
      <alignment horizontal="center" vertical="center" wrapText="1"/>
    </xf>
    <xf numFmtId="2" fontId="127" fillId="93" borderId="21" xfId="0" applyNumberFormat="1" applyFont="1" applyFill="1" applyBorder="1" applyAlignment="1">
      <alignment horizontal="center" vertical="center" wrapText="1"/>
    </xf>
    <xf numFmtId="2" fontId="127" fillId="93" borderId="21" xfId="0" applyNumberFormat="1" applyFont="1" applyFill="1" applyBorder="1" applyAlignment="1">
      <alignment horizontal="center"/>
    </xf>
    <xf numFmtId="4" fontId="127" fillId="93" borderId="41" xfId="0" applyNumberFormat="1" applyFont="1" applyFill="1" applyBorder="1" applyAlignment="1">
      <alignment horizontal="center" vertical="center" wrapText="1"/>
    </xf>
    <xf numFmtId="0" fontId="127" fillId="93" borderId="0" xfId="0" applyFont="1" applyFill="1" applyAlignment="1">
      <alignment horizontal="center" vertical="center" wrapText="1"/>
    </xf>
    <xf numFmtId="0" fontId="127" fillId="93" borderId="31" xfId="0" applyFont="1" applyFill="1" applyBorder="1" applyAlignment="1">
      <alignment horizontal="center" vertical="center" wrapText="1"/>
    </xf>
    <xf numFmtId="0" fontId="129" fillId="0" borderId="42" xfId="0" applyFont="1" applyBorder="1" applyAlignment="1">
      <alignment horizontal="center" vertical="top" wrapText="1"/>
    </xf>
    <xf numFmtId="0" fontId="129" fillId="0" borderId="43" xfId="0" applyFont="1" applyBorder="1" applyAlignment="1">
      <alignment vertical="top" wrapText="1"/>
    </xf>
    <xf numFmtId="0" fontId="129" fillId="0" borderId="42" xfId="0" applyFont="1" applyBorder="1" applyAlignment="1">
      <alignment vertical="top" wrapText="1"/>
    </xf>
    <xf numFmtId="0" fontId="129" fillId="0" borderId="44" xfId="0" applyFont="1" applyBorder="1" applyAlignment="1">
      <alignment horizontal="center" vertical="top" wrapText="1"/>
    </xf>
    <xf numFmtId="0" fontId="129" fillId="0" borderId="45" xfId="0" applyFont="1" applyBorder="1" applyAlignment="1">
      <alignment vertical="top" wrapText="1"/>
    </xf>
    <xf numFmtId="0" fontId="115" fillId="0" borderId="46" xfId="0" applyFont="1" applyBorder="1" applyAlignment="1">
      <alignment horizontal="left" wrapText="1"/>
    </xf>
    <xf numFmtId="0" fontId="115" fillId="0" borderId="47" xfId="0" applyFont="1" applyBorder="1" applyAlignment="1">
      <alignment/>
    </xf>
    <xf numFmtId="0" fontId="130" fillId="0" borderId="48" xfId="0" applyFont="1" applyBorder="1" applyAlignment="1">
      <alignment vertical="top" wrapText="1"/>
    </xf>
    <xf numFmtId="0" fontId="129" fillId="93" borderId="21" xfId="0" applyFont="1" applyFill="1" applyBorder="1" applyAlignment="1">
      <alignment horizontal="center" vertical="top" wrapText="1"/>
    </xf>
    <xf numFmtId="0" fontId="129" fillId="93" borderId="21" xfId="0" applyFont="1" applyFill="1" applyBorder="1" applyAlignment="1">
      <alignment horizontal="center" vertical="center" wrapText="1"/>
    </xf>
    <xf numFmtId="0" fontId="129" fillId="93" borderId="40" xfId="0" applyFont="1" applyFill="1" applyBorder="1" applyAlignment="1">
      <alignment horizontal="center" vertical="top" wrapText="1"/>
    </xf>
    <xf numFmtId="0" fontId="129" fillId="93" borderId="49" xfId="0" applyFont="1" applyFill="1" applyBorder="1" applyAlignment="1">
      <alignment vertical="top" wrapText="1"/>
    </xf>
    <xf numFmtId="2" fontId="127" fillId="93" borderId="0" xfId="0" applyNumberFormat="1" applyFont="1" applyFill="1" applyAlignment="1">
      <alignment horizontal="center" vertical="center" wrapText="1"/>
    </xf>
    <xf numFmtId="4" fontId="127" fillId="93" borderId="21" xfId="0" applyNumberFormat="1" applyFont="1" applyFill="1" applyBorder="1" applyAlignment="1">
      <alignment horizontal="center" vertical="center" wrapText="1"/>
    </xf>
    <xf numFmtId="174" fontId="2" fillId="93" borderId="4" xfId="0" applyNumberFormat="1" applyFont="1" applyFill="1" applyBorder="1" applyAlignment="1">
      <alignment horizontal="center" vertical="center"/>
    </xf>
    <xf numFmtId="0" fontId="2" fillId="93" borderId="4" xfId="0" applyFont="1" applyFill="1" applyBorder="1" applyAlignment="1">
      <alignment horizontal="center" vertical="center"/>
    </xf>
    <xf numFmtId="0" fontId="131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wrapText="1"/>
    </xf>
    <xf numFmtId="0" fontId="129" fillId="0" borderId="50" xfId="0" applyFont="1" applyFill="1" applyBorder="1" applyAlignment="1">
      <alignment horizontal="center" vertical="top" wrapText="1"/>
    </xf>
    <xf numFmtId="0" fontId="129" fillId="0" borderId="51" xfId="0" applyFont="1" applyFill="1" applyBorder="1" applyAlignment="1">
      <alignment horizontal="center" vertical="top" wrapText="1"/>
    </xf>
    <xf numFmtId="0" fontId="129" fillId="0" borderId="52" xfId="0" applyFont="1" applyFill="1" applyBorder="1" applyAlignment="1">
      <alignment horizontal="center" vertical="top" wrapText="1"/>
    </xf>
    <xf numFmtId="0" fontId="129" fillId="0" borderId="40" xfId="0" applyFont="1" applyFill="1" applyBorder="1" applyAlignment="1">
      <alignment horizontal="center" vertical="top" wrapText="1"/>
    </xf>
    <xf numFmtId="0" fontId="129" fillId="0" borderId="49" xfId="0" applyFont="1" applyFill="1" applyBorder="1" applyAlignment="1">
      <alignment horizontal="center" vertical="top" wrapText="1"/>
    </xf>
    <xf numFmtId="0" fontId="129" fillId="0" borderId="41" xfId="0" applyFont="1" applyFill="1" applyBorder="1" applyAlignment="1">
      <alignment horizontal="center" vertical="center" wrapText="1"/>
    </xf>
    <xf numFmtId="0" fontId="129" fillId="0" borderId="49" xfId="0" applyFont="1" applyBorder="1" applyAlignment="1">
      <alignment vertical="top" wrapText="1"/>
    </xf>
    <xf numFmtId="0" fontId="129" fillId="0" borderId="40" xfId="0" applyFont="1" applyBorder="1" applyAlignment="1">
      <alignment vertical="top" wrapText="1"/>
    </xf>
    <xf numFmtId="0" fontId="111" fillId="0" borderId="49" xfId="529" applyBorder="1" applyAlignment="1" applyProtection="1">
      <alignment vertical="top" wrapText="1"/>
      <protection/>
    </xf>
    <xf numFmtId="0" fontId="127" fillId="0" borderId="40" xfId="0" applyFont="1" applyBorder="1" applyAlignment="1">
      <alignment horizontal="center" vertical="center" wrapText="1"/>
    </xf>
    <xf numFmtId="0" fontId="127" fillId="0" borderId="49" xfId="0" applyFont="1" applyBorder="1" applyAlignment="1">
      <alignment horizontal="left" vertical="center" wrapText="1"/>
    </xf>
    <xf numFmtId="0" fontId="129" fillId="0" borderId="41" xfId="0" applyFont="1" applyBorder="1" applyAlignment="1">
      <alignment vertical="top" wrapText="1"/>
    </xf>
    <xf numFmtId="0" fontId="129" fillId="0" borderId="0" xfId="0" applyFont="1" applyAlignment="1">
      <alignment vertical="top" wrapText="1"/>
    </xf>
    <xf numFmtId="0" fontId="129" fillId="0" borderId="53" xfId="0" applyFont="1" applyBorder="1" applyAlignment="1">
      <alignment vertical="top" wrapText="1"/>
    </xf>
    <xf numFmtId="2" fontId="2" fillId="0" borderId="4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176" fontId="2" fillId="0" borderId="36" xfId="0" applyNumberFormat="1" applyFont="1" applyFill="1" applyBorder="1" applyAlignment="1">
      <alignment horizontal="center"/>
    </xf>
    <xf numFmtId="0" fontId="128" fillId="0" borderId="0" xfId="0" applyFont="1" applyAlignment="1">
      <alignment horizontal="center" vertical="center"/>
    </xf>
    <xf numFmtId="0" fontId="127" fillId="0" borderId="0" xfId="0" applyFont="1" applyAlignment="1">
      <alignment horizontal="right" wrapText="1"/>
    </xf>
    <xf numFmtId="0" fontId="132" fillId="0" borderId="0" xfId="0" applyFont="1" applyAlignment="1">
      <alignment horizontal="center" vertical="center"/>
    </xf>
    <xf numFmtId="0" fontId="133" fillId="0" borderId="0" xfId="0" applyFont="1" applyAlignment="1">
      <alignment horizontal="center" vertical="center"/>
    </xf>
    <xf numFmtId="0" fontId="134" fillId="0" borderId="0" xfId="0" applyFont="1" applyAlignment="1">
      <alignment horizontal="center" vertical="center"/>
    </xf>
    <xf numFmtId="0" fontId="135" fillId="0" borderId="0" xfId="0" applyFont="1" applyAlignment="1">
      <alignment horizontal="center" vertical="center" wrapText="1"/>
    </xf>
    <xf numFmtId="0" fontId="11" fillId="93" borderId="0" xfId="0" applyFont="1" applyFill="1" applyAlignment="1">
      <alignment horizontal="right" vertical="justify" wrapText="1"/>
    </xf>
    <xf numFmtId="0" fontId="11" fillId="93" borderId="0" xfId="0" applyFont="1" applyFill="1" applyAlignment="1">
      <alignment horizontal="right" vertical="justify"/>
    </xf>
    <xf numFmtId="0" fontId="11" fillId="93" borderId="0" xfId="0" applyFont="1" applyFill="1" applyAlignment="1">
      <alignment horizontal="right"/>
    </xf>
    <xf numFmtId="0" fontId="4" fillId="93" borderId="0" xfId="0" applyFont="1" applyFill="1" applyAlignment="1">
      <alignment horizontal="center" wrapText="1"/>
    </xf>
    <xf numFmtId="0" fontId="4" fillId="93" borderId="0" xfId="0" applyFont="1" applyFill="1" applyAlignment="1">
      <alignment horizontal="center"/>
    </xf>
    <xf numFmtId="0" fontId="111" fillId="0" borderId="0" xfId="529" applyFill="1" applyAlignment="1" applyProtection="1">
      <alignment horizontal="center" wrapText="1"/>
      <protection/>
    </xf>
    <xf numFmtId="2" fontId="136" fillId="93" borderId="0" xfId="0" applyNumberFormat="1" applyFont="1" applyFill="1" applyAlignment="1">
      <alignment horizontal="center" vertical="center"/>
    </xf>
    <xf numFmtId="2" fontId="136" fillId="93" borderId="48" xfId="0" applyNumberFormat="1" applyFont="1" applyFill="1" applyBorder="1" applyAlignment="1">
      <alignment horizontal="center" vertical="center"/>
    </xf>
    <xf numFmtId="2" fontId="136" fillId="93" borderId="54" xfId="0" applyNumberFormat="1" applyFont="1" applyFill="1" applyBorder="1" applyAlignment="1">
      <alignment horizontal="center" vertical="center"/>
    </xf>
    <xf numFmtId="2" fontId="136" fillId="93" borderId="4" xfId="0" applyNumberFormat="1" applyFont="1" applyFill="1" applyBorder="1" applyAlignment="1">
      <alignment horizontal="center" vertical="center"/>
    </xf>
    <xf numFmtId="0" fontId="90" fillId="0" borderId="0" xfId="673" applyFont="1" applyBorder="1" applyAlignment="1">
      <alignment horizontal="left" wrapText="1"/>
      <protection/>
    </xf>
    <xf numFmtId="0" fontId="127" fillId="93" borderId="0" xfId="0" applyFont="1" applyFill="1" applyAlignment="1">
      <alignment horizontal="right"/>
    </xf>
    <xf numFmtId="0" fontId="127" fillId="0" borderId="0" xfId="0" applyFont="1" applyAlignment="1">
      <alignment horizontal="right" vertical="center" wrapText="1"/>
    </xf>
    <xf numFmtId="0" fontId="127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2" fillId="0" borderId="55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top" wrapText="1"/>
    </xf>
    <xf numFmtId="0" fontId="2" fillId="93" borderId="55" xfId="0" applyFont="1" applyFill="1" applyBorder="1" applyAlignment="1">
      <alignment horizontal="center" vertical="top" wrapText="1"/>
    </xf>
    <xf numFmtId="0" fontId="2" fillId="93" borderId="57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93" borderId="58" xfId="0" applyFont="1" applyFill="1" applyBorder="1" applyAlignment="1">
      <alignment horizontal="center" vertical="top" wrapText="1"/>
    </xf>
    <xf numFmtId="0" fontId="137" fillId="93" borderId="54" xfId="0" applyFont="1" applyFill="1" applyBorder="1" applyAlignment="1">
      <alignment horizontal="center" vertical="top" wrapText="1"/>
    </xf>
  </cellXfs>
  <cellStyles count="784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_MRSK_svod" xfId="21"/>
    <cellStyle name="_выручка по присоединениям2" xfId="22"/>
    <cellStyle name="_Дефицит Выручки-2010" xfId="23"/>
    <cellStyle name="_Исходные данные для модели" xfId="24"/>
    <cellStyle name="_Книга2" xfId="25"/>
    <cellStyle name="_Макет_Итоговый лист по анализу ИПР" xfId="26"/>
    <cellStyle name="_меню по ТП (2)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П 1.3, 1.4, 1.5." xfId="32"/>
    <cellStyle name="_Плановая выручка 2010-по  двум  договорам" xfId="33"/>
    <cellStyle name="_пр 5 тариф RAB" xfId="34"/>
    <cellStyle name="_Предожение _ДБП_2009 г ( согласованные БП)  (2)" xfId="35"/>
    <cellStyle name="_Приложение МТС-3-КС" xfId="36"/>
    <cellStyle name="_Приложение-МТС--2-1" xfId="37"/>
    <cellStyle name="_Расчет RAB_22072008" xfId="38"/>
    <cellStyle name="_Расчет RAB_Лен и МОЭСК_с 2010 года_14.04.2009_со сглаж_version 3.0_без ФСК" xfId="39"/>
    <cellStyle name="_Расчет под  Заключение-Самара" xfId="40"/>
    <cellStyle name="_Свод по ИПР (2)" xfId="41"/>
    <cellStyle name="_таблицы для расчетов28-04-08_2006-2009_прибыль корр_по ИА" xfId="42"/>
    <cellStyle name="_таблицы для расчетов28-04-08_2006-2009с ИА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”ќђќ‘ћ‚›‰" xfId="47"/>
    <cellStyle name="”ќђќ‘ћ‚›‰ 2" xfId="48"/>
    <cellStyle name="”ќђќ‘ћ‚›‰ 3" xfId="49"/>
    <cellStyle name="”љ‘ђћ‚ђќќ›‰" xfId="50"/>
    <cellStyle name="”љ‘ђћ‚ђќќ›‰ 2" xfId="51"/>
    <cellStyle name="”љ‘ђћ‚ђќќ›‰ 3" xfId="52"/>
    <cellStyle name="„…ќ…†ќ›‰" xfId="53"/>
    <cellStyle name="„…ќ…†ќ›‰ 2" xfId="54"/>
    <cellStyle name="„…ќ…†ќ›‰ 3" xfId="55"/>
    <cellStyle name="‡ђѓћ‹ћ‚ћљ1" xfId="56"/>
    <cellStyle name="‡ђѓћ‹ћ‚ћљ1 2" xfId="57"/>
    <cellStyle name="‡ђѓћ‹ћ‚ћљ1 3" xfId="58"/>
    <cellStyle name="‡ђѓћ‹ћ‚ћљ2" xfId="59"/>
    <cellStyle name="‡ђѓћ‹ћ‚ћљ2 2" xfId="60"/>
    <cellStyle name="‡ђѓћ‹ћ‚ћљ2 3" xfId="61"/>
    <cellStyle name="’ћѓћ‚›‰" xfId="62"/>
    <cellStyle name="’ћѓћ‚›‰ 2" xfId="63"/>
    <cellStyle name="’ћѓћ‚›‰ 3" xfId="64"/>
    <cellStyle name="20% - Accent1" xfId="65"/>
    <cellStyle name="20% - Accent2" xfId="66"/>
    <cellStyle name="20% - Accent3" xfId="67"/>
    <cellStyle name="20% - Accent4" xfId="68"/>
    <cellStyle name="20% - Accent5" xfId="69"/>
    <cellStyle name="20% - Accent6" xfId="70"/>
    <cellStyle name="20% - Акцент1" xfId="71"/>
    <cellStyle name="20% - Акцент1 2" xfId="72"/>
    <cellStyle name="20% - Акцент1 3" xfId="73"/>
    <cellStyle name="20% - Акцент1 4" xfId="74"/>
    <cellStyle name="20% - Акцент1 5" xfId="75"/>
    <cellStyle name="20% - Акцент1 6" xfId="76"/>
    <cellStyle name="20% - Акцент2" xfId="77"/>
    <cellStyle name="20% - Акцент2 2" xfId="78"/>
    <cellStyle name="20% - Акцент2 3" xfId="79"/>
    <cellStyle name="20% - Акцент2 4" xfId="80"/>
    <cellStyle name="20% - Акцент2 5" xfId="81"/>
    <cellStyle name="20% - Акцент2 6" xfId="82"/>
    <cellStyle name="20% - Акцент3" xfId="83"/>
    <cellStyle name="20% - Акцент3 2" xfId="84"/>
    <cellStyle name="20% - Акцент3 3" xfId="85"/>
    <cellStyle name="20% - Акцент3 4" xfId="86"/>
    <cellStyle name="20% - Акцент3 5" xfId="87"/>
    <cellStyle name="20% - Акцент3 6" xfId="88"/>
    <cellStyle name="20% - Акцент4" xfId="89"/>
    <cellStyle name="20% - Акцент4 2" xfId="90"/>
    <cellStyle name="20% - Акцент4 3" xfId="91"/>
    <cellStyle name="20% - Акцент4 4" xfId="92"/>
    <cellStyle name="20% - Акцент4 5" xfId="93"/>
    <cellStyle name="20% - Акцент4 6" xfId="94"/>
    <cellStyle name="20% - Акцент5" xfId="95"/>
    <cellStyle name="20% - Акцент5 2" xfId="96"/>
    <cellStyle name="20% - Акцент5 3" xfId="97"/>
    <cellStyle name="20% - Акцент5 4" xfId="98"/>
    <cellStyle name="20% - Акцент5 5" xfId="99"/>
    <cellStyle name="20% - Акцент5 6" xfId="100"/>
    <cellStyle name="20% - Акцент6" xfId="101"/>
    <cellStyle name="20% - Акцент6 2" xfId="102"/>
    <cellStyle name="20% - Акцент6 3" xfId="103"/>
    <cellStyle name="20% - Акцент6 4" xfId="104"/>
    <cellStyle name="20% - Акцент6 5" xfId="105"/>
    <cellStyle name="20% - Акцент6 6" xfId="106"/>
    <cellStyle name="40% - Accent1" xfId="107"/>
    <cellStyle name="40% - Accent2" xfId="108"/>
    <cellStyle name="40% - Accent3" xfId="109"/>
    <cellStyle name="40% - Accent4" xfId="110"/>
    <cellStyle name="40% - Accent5" xfId="111"/>
    <cellStyle name="40% - Accent6" xfId="112"/>
    <cellStyle name="40% - Акцент1" xfId="113"/>
    <cellStyle name="40% - Акцент1 2" xfId="114"/>
    <cellStyle name="40% - Акцент1 3" xfId="115"/>
    <cellStyle name="40% - Акцент1 4" xfId="116"/>
    <cellStyle name="40% - Акцент1 5" xfId="117"/>
    <cellStyle name="40% - Акцент1 6" xfId="118"/>
    <cellStyle name="40% - Акцент2" xfId="119"/>
    <cellStyle name="40% - Акцент2 2" xfId="120"/>
    <cellStyle name="40% - Акцент2 3" xfId="121"/>
    <cellStyle name="40% - Акцент2 4" xfId="122"/>
    <cellStyle name="40% - Акцент2 5" xfId="123"/>
    <cellStyle name="40% - Акцент2 6" xfId="124"/>
    <cellStyle name="40% - Акцент3" xfId="125"/>
    <cellStyle name="40% - Акцент3 2" xfId="126"/>
    <cellStyle name="40% - Акцент3 3" xfId="127"/>
    <cellStyle name="40% - Акцент3 4" xfId="128"/>
    <cellStyle name="40% - Акцент3 5" xfId="129"/>
    <cellStyle name="40% - Акцент3 6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5" xfId="137"/>
    <cellStyle name="40% - Акцент5 2" xfId="138"/>
    <cellStyle name="40% - Акцент5 3" xfId="139"/>
    <cellStyle name="40% - Акцент5 4" xfId="140"/>
    <cellStyle name="40% - Акцент5 5" xfId="141"/>
    <cellStyle name="40% - Акцент5 6" xfId="142"/>
    <cellStyle name="40% - Акцент6" xfId="143"/>
    <cellStyle name="40% - Акцент6 2" xfId="144"/>
    <cellStyle name="40% - Акцент6 3" xfId="145"/>
    <cellStyle name="40% - Акцент6 4" xfId="146"/>
    <cellStyle name="40% - Акцент6 5" xfId="147"/>
    <cellStyle name="40% - Акцент6 6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2" xfId="161"/>
    <cellStyle name="60% - Акцент2 2" xfId="162"/>
    <cellStyle name="60% - Акцент2 3" xfId="163"/>
    <cellStyle name="60% - Акцент2 4" xfId="164"/>
    <cellStyle name="60% - Акцент2 5" xfId="165"/>
    <cellStyle name="60% - Акцент2 6" xfId="166"/>
    <cellStyle name="60% - Акцент3" xfId="167"/>
    <cellStyle name="60% - Акцент3 2" xfId="168"/>
    <cellStyle name="60% - Акцент3 3" xfId="169"/>
    <cellStyle name="60% - Акцент3 4" xfId="170"/>
    <cellStyle name="60% - Акцент3 5" xfId="171"/>
    <cellStyle name="60% - Акцент3 6" xfId="172"/>
    <cellStyle name="60% - Акцент4" xfId="173"/>
    <cellStyle name="60% - Акцент4 2" xfId="174"/>
    <cellStyle name="60% - Акцент4 3" xfId="175"/>
    <cellStyle name="60% - Акцент4 4" xfId="176"/>
    <cellStyle name="60% - Акцент4 5" xfId="177"/>
    <cellStyle name="60% - Акцент4 6" xfId="178"/>
    <cellStyle name="60% - Акцент5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6" xfId="185"/>
    <cellStyle name="60% - Акцент6 2" xfId="186"/>
    <cellStyle name="60% - Акцент6 3" xfId="187"/>
    <cellStyle name="60% - Акцент6 4" xfId="188"/>
    <cellStyle name="60% - Акцент6 5" xfId="189"/>
    <cellStyle name="60% - Акцент6 6" xfId="190"/>
    <cellStyle name="Accent1" xfId="191"/>
    <cellStyle name="Accent1 - 20%" xfId="192"/>
    <cellStyle name="Accent1 - 40%" xfId="193"/>
    <cellStyle name="Accent1 - 60%" xfId="194"/>
    <cellStyle name="Accent1 10" xfId="195"/>
    <cellStyle name="Accent1 11" xfId="196"/>
    <cellStyle name="Accent1 2" xfId="197"/>
    <cellStyle name="Accent1 3" xfId="198"/>
    <cellStyle name="Accent1 4" xfId="199"/>
    <cellStyle name="Accent1 5" xfId="200"/>
    <cellStyle name="Accent1 6" xfId="201"/>
    <cellStyle name="Accent1 7" xfId="202"/>
    <cellStyle name="Accent1 8" xfId="203"/>
    <cellStyle name="Accent1 9" xfId="204"/>
    <cellStyle name="Accent1_Критерии RAB" xfId="205"/>
    <cellStyle name="Accent2" xfId="206"/>
    <cellStyle name="Accent2 - 20%" xfId="207"/>
    <cellStyle name="Accent2 - 40%" xfId="208"/>
    <cellStyle name="Accent2 - 60%" xfId="209"/>
    <cellStyle name="Accent2 10" xfId="210"/>
    <cellStyle name="Accent2 11" xfId="211"/>
    <cellStyle name="Accent2 2" xfId="212"/>
    <cellStyle name="Accent2 3" xfId="213"/>
    <cellStyle name="Accent2 4" xfId="214"/>
    <cellStyle name="Accent2 5" xfId="215"/>
    <cellStyle name="Accent2 6" xfId="216"/>
    <cellStyle name="Accent2 7" xfId="217"/>
    <cellStyle name="Accent2 8" xfId="218"/>
    <cellStyle name="Accent2 9" xfId="219"/>
    <cellStyle name="Accent2_Критерии RAB" xfId="220"/>
    <cellStyle name="Accent3" xfId="221"/>
    <cellStyle name="Accent3 - 20%" xfId="222"/>
    <cellStyle name="Accent3 - 40%" xfId="223"/>
    <cellStyle name="Accent3 - 60%" xfId="224"/>
    <cellStyle name="Accent3 10" xfId="225"/>
    <cellStyle name="Accent3 11" xfId="226"/>
    <cellStyle name="Accent3 2" xfId="227"/>
    <cellStyle name="Accent3 3" xfId="228"/>
    <cellStyle name="Accent3 4" xfId="229"/>
    <cellStyle name="Accent3 5" xfId="230"/>
    <cellStyle name="Accent3 6" xfId="231"/>
    <cellStyle name="Accent3 7" xfId="232"/>
    <cellStyle name="Accent3 8" xfId="233"/>
    <cellStyle name="Accent3 9" xfId="234"/>
    <cellStyle name="Accent3_Критерии RAB" xfId="235"/>
    <cellStyle name="Accent4" xfId="236"/>
    <cellStyle name="Accent4 - 20%" xfId="237"/>
    <cellStyle name="Accent4 - 40%" xfId="238"/>
    <cellStyle name="Accent4 - 60%" xfId="239"/>
    <cellStyle name="Accent4 10" xfId="240"/>
    <cellStyle name="Accent4 11" xfId="241"/>
    <cellStyle name="Accent4 2" xfId="242"/>
    <cellStyle name="Accent4 3" xfId="243"/>
    <cellStyle name="Accent4 4" xfId="244"/>
    <cellStyle name="Accent4 5" xfId="245"/>
    <cellStyle name="Accent4 6" xfId="246"/>
    <cellStyle name="Accent4 7" xfId="247"/>
    <cellStyle name="Accent4 8" xfId="248"/>
    <cellStyle name="Accent4 9" xfId="249"/>
    <cellStyle name="Accent4_Критерии RAB" xfId="250"/>
    <cellStyle name="Accent5" xfId="251"/>
    <cellStyle name="Accent5 - 20%" xfId="252"/>
    <cellStyle name="Accent5 - 40%" xfId="253"/>
    <cellStyle name="Accent5 - 60%" xfId="254"/>
    <cellStyle name="Accent5 10" xfId="255"/>
    <cellStyle name="Accent5 11" xfId="256"/>
    <cellStyle name="Accent5 2" xfId="257"/>
    <cellStyle name="Accent5 3" xfId="258"/>
    <cellStyle name="Accent5 4" xfId="259"/>
    <cellStyle name="Accent5 5" xfId="260"/>
    <cellStyle name="Accent5 6" xfId="261"/>
    <cellStyle name="Accent5 7" xfId="262"/>
    <cellStyle name="Accent5 8" xfId="263"/>
    <cellStyle name="Accent5 9" xfId="264"/>
    <cellStyle name="Accent5_Критерии RAB" xfId="265"/>
    <cellStyle name="Accent6" xfId="266"/>
    <cellStyle name="Accent6 - 20%" xfId="267"/>
    <cellStyle name="Accent6 - 40%" xfId="268"/>
    <cellStyle name="Accent6 - 60%" xfId="269"/>
    <cellStyle name="Accent6 10" xfId="270"/>
    <cellStyle name="Accent6 11" xfId="271"/>
    <cellStyle name="Accent6 2" xfId="272"/>
    <cellStyle name="Accent6 3" xfId="273"/>
    <cellStyle name="Accent6 4" xfId="274"/>
    <cellStyle name="Accent6 5" xfId="275"/>
    <cellStyle name="Accent6 6" xfId="276"/>
    <cellStyle name="Accent6 7" xfId="277"/>
    <cellStyle name="Accent6 8" xfId="278"/>
    <cellStyle name="Accent6 9" xfId="279"/>
    <cellStyle name="Accent6_Критерии RAB" xfId="280"/>
    <cellStyle name="account" xfId="281"/>
    <cellStyle name="Accounting" xfId="282"/>
    <cellStyle name="Ăčďĺđńńűëęŕ" xfId="283"/>
    <cellStyle name="Áĺççŕůčňíűé" xfId="284"/>
    <cellStyle name="Äĺíĺćíűé [0]_(ňŕá 3č)" xfId="285"/>
    <cellStyle name="Äĺíĺćíűé_(ňŕá 3č)" xfId="286"/>
    <cellStyle name="Anna" xfId="287"/>
    <cellStyle name="AP_AR_UPS" xfId="288"/>
    <cellStyle name="BackGround_General" xfId="289"/>
    <cellStyle name="Bad" xfId="290"/>
    <cellStyle name="Bad 2" xfId="291"/>
    <cellStyle name="Bad 3" xfId="292"/>
    <cellStyle name="blank" xfId="293"/>
    <cellStyle name="Blue_Calculation" xfId="294"/>
    <cellStyle name="Calculation" xfId="295"/>
    <cellStyle name="Calculation 2" xfId="296"/>
    <cellStyle name="Calculation 3" xfId="297"/>
    <cellStyle name="Check" xfId="298"/>
    <cellStyle name="Check Cell" xfId="299"/>
    <cellStyle name="Check Cell 2" xfId="300"/>
    <cellStyle name="Check Cell 3" xfId="301"/>
    <cellStyle name="Comma [0]_laroux" xfId="302"/>
    <cellStyle name="Comma_laroux" xfId="303"/>
    <cellStyle name="Comma0" xfId="304"/>
    <cellStyle name="Çŕůčňíűé" xfId="305"/>
    <cellStyle name="Currency [0]" xfId="306"/>
    <cellStyle name="Currency [0] 2" xfId="307"/>
    <cellStyle name="Currency [0] 3" xfId="308"/>
    <cellStyle name="Currency [0] 4" xfId="309"/>
    <cellStyle name="Currency_laroux" xfId="310"/>
    <cellStyle name="Currency0" xfId="311"/>
    <cellStyle name="Currency2" xfId="312"/>
    <cellStyle name="date" xfId="313"/>
    <cellStyle name="date 2" xfId="314"/>
    <cellStyle name="Date 3" xfId="315"/>
    <cellStyle name="Dates" xfId="316"/>
    <cellStyle name="Dezimal [0]_Compiling Utility Macros" xfId="317"/>
    <cellStyle name="Dezimal_Compiling Utility Macros" xfId="318"/>
    <cellStyle name="E-mail" xfId="319"/>
    <cellStyle name="Emphasis 1" xfId="320"/>
    <cellStyle name="Emphasis 2" xfId="321"/>
    <cellStyle name="Emphasis 3" xfId="322"/>
    <cellStyle name="Euro" xfId="323"/>
    <cellStyle name="Excel Built-in Normal" xfId="324"/>
    <cellStyle name="Explanatory Text" xfId="325"/>
    <cellStyle name="Fixed" xfId="326"/>
    <cellStyle name="Followed Hyperlink" xfId="327"/>
    <cellStyle name="Footnotes" xfId="328"/>
    <cellStyle name="General_Ledger" xfId="329"/>
    <cellStyle name="Good" xfId="330"/>
    <cellStyle name="Good 2" xfId="331"/>
    <cellStyle name="Good 3" xfId="332"/>
    <cellStyle name="Heading" xfId="333"/>
    <cellStyle name="Heading 1" xfId="334"/>
    <cellStyle name="Heading 1 1" xfId="335"/>
    <cellStyle name="Heading 1 2" xfId="336"/>
    <cellStyle name="Heading 2" xfId="337"/>
    <cellStyle name="Heading 2 2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2" xfId="345"/>
    <cellStyle name="Hidden" xfId="346"/>
    <cellStyle name="Hyperlink" xfId="347"/>
    <cellStyle name="Îáű÷íűé__FES" xfId="348"/>
    <cellStyle name="Îňęđűâŕâřŕ˙ń˙ ăčďĺđńńűëęŕ" xfId="349"/>
    <cellStyle name="Input" xfId="350"/>
    <cellStyle name="Input 2" xfId="351"/>
    <cellStyle name="Input 3" xfId="352"/>
    <cellStyle name="Inputs" xfId="353"/>
    <cellStyle name="Inputs (const)" xfId="354"/>
    <cellStyle name="Inputs Co" xfId="355"/>
    <cellStyle name="Just_Table" xfId="356"/>
    <cellStyle name="LeftTitle" xfId="357"/>
    <cellStyle name="Linked Cell" xfId="358"/>
    <cellStyle name="Linked Cell 2" xfId="359"/>
    <cellStyle name="Linked Cell 3" xfId="360"/>
    <cellStyle name="Neutral" xfId="361"/>
    <cellStyle name="Neutral 2" xfId="362"/>
    <cellStyle name="Neutral 3" xfId="363"/>
    <cellStyle name="No_Input" xfId="364"/>
    <cellStyle name="normal" xfId="365"/>
    <cellStyle name="Normal1" xfId="366"/>
    <cellStyle name="Normal2" xfId="367"/>
    <cellStyle name="Note" xfId="368"/>
    <cellStyle name="Note 2" xfId="369"/>
    <cellStyle name="Note 3" xfId="370"/>
    <cellStyle name="Note 4" xfId="371"/>
    <cellStyle name="Note_Критерии RAB" xfId="372"/>
    <cellStyle name="Ôčíŕíńîâűé [0]_(ňŕá 3č)" xfId="373"/>
    <cellStyle name="Ôčíŕíńîâűé_(ňŕá 3č)" xfId="374"/>
    <cellStyle name="Output" xfId="375"/>
    <cellStyle name="Output 2" xfId="376"/>
    <cellStyle name="Output 3" xfId="377"/>
    <cellStyle name="PageHeading" xfId="378"/>
    <cellStyle name="Percent1" xfId="379"/>
    <cellStyle name="Price_Body" xfId="380"/>
    <cellStyle name="QTitle" xfId="381"/>
    <cellStyle name="range" xfId="382"/>
    <cellStyle name="SAPBEXaggData" xfId="383"/>
    <cellStyle name="SAPBEXaggDataEmph" xfId="384"/>
    <cellStyle name="SAPBEXaggItem" xfId="385"/>
    <cellStyle name="SAPBEXaggItemX" xfId="386"/>
    <cellStyle name="SAPBEXchaText" xfId="387"/>
    <cellStyle name="SAPBEXchaText 2" xfId="388"/>
    <cellStyle name="SAPBEXchaText_Критерии RAB" xfId="389"/>
    <cellStyle name="SAPBEXexcBad7" xfId="390"/>
    <cellStyle name="SAPBEXexcBad8" xfId="391"/>
    <cellStyle name="SAPBEXexcBad9" xfId="392"/>
    <cellStyle name="SAPBEXexcCritical4" xfId="393"/>
    <cellStyle name="SAPBEXexcCritical5" xfId="394"/>
    <cellStyle name="SAPBEXexcCritical6" xfId="395"/>
    <cellStyle name="SAPBEXexcGood1" xfId="396"/>
    <cellStyle name="SAPBEXexcGood2" xfId="397"/>
    <cellStyle name="SAPBEXexcGood3" xfId="398"/>
    <cellStyle name="SAPBEXfilterDrill" xfId="399"/>
    <cellStyle name="SAPBEXfilterItem" xfId="400"/>
    <cellStyle name="SAPBEXfilterText" xfId="401"/>
    <cellStyle name="SAPBEXformats" xfId="402"/>
    <cellStyle name="SAPBEXformats 2" xfId="403"/>
    <cellStyle name="SAPBEXformats_Критерии RAB" xfId="404"/>
    <cellStyle name="SAPBEXheaderItem" xfId="405"/>
    <cellStyle name="SAPBEXheaderText" xfId="406"/>
    <cellStyle name="SAPBEXHLevel0" xfId="407"/>
    <cellStyle name="SAPBEXHLevel0 2" xfId="408"/>
    <cellStyle name="SAPBEXHLevel0_Критерии RAB" xfId="409"/>
    <cellStyle name="SAPBEXHLevel0X" xfId="410"/>
    <cellStyle name="SAPBEXHLevel0X 2" xfId="411"/>
    <cellStyle name="SAPBEXHLevel0X_Критерии RAB" xfId="412"/>
    <cellStyle name="SAPBEXHLevel1" xfId="413"/>
    <cellStyle name="SAPBEXHLevel1 2" xfId="414"/>
    <cellStyle name="SAPBEXHLevel1_Критерии RAB" xfId="415"/>
    <cellStyle name="SAPBEXHLevel1X" xfId="416"/>
    <cellStyle name="SAPBEXHLevel1X 2" xfId="417"/>
    <cellStyle name="SAPBEXHLevel1X_Критерии RAB" xfId="418"/>
    <cellStyle name="SAPBEXHLevel2" xfId="419"/>
    <cellStyle name="SAPBEXHLevel2 2" xfId="420"/>
    <cellStyle name="SAPBEXHLevel2_Критерии RAB" xfId="421"/>
    <cellStyle name="SAPBEXHLevel2X" xfId="422"/>
    <cellStyle name="SAPBEXHLevel2X 2" xfId="423"/>
    <cellStyle name="SAPBEXHLevel2X_Критерии RAB" xfId="424"/>
    <cellStyle name="SAPBEXHLevel3" xfId="425"/>
    <cellStyle name="SAPBEXHLevel3 2" xfId="426"/>
    <cellStyle name="SAPBEXHLevel3_Критерии RAB" xfId="427"/>
    <cellStyle name="SAPBEXHLevel3X" xfId="428"/>
    <cellStyle name="SAPBEXHLevel3X 2" xfId="429"/>
    <cellStyle name="SAPBEXHLevel3X_Критерии RAB" xfId="430"/>
    <cellStyle name="SAPBEXinputData" xfId="431"/>
    <cellStyle name="SAPBEXinputData 2" xfId="432"/>
    <cellStyle name="SAPBEXresData" xfId="433"/>
    <cellStyle name="SAPBEXresDataEmph" xfId="434"/>
    <cellStyle name="SAPBEXresItem" xfId="435"/>
    <cellStyle name="SAPBEXresItemX" xfId="436"/>
    <cellStyle name="SAPBEXstdData" xfId="437"/>
    <cellStyle name="SAPBEXstdDataEmph" xfId="438"/>
    <cellStyle name="SAPBEXstdItem" xfId="439"/>
    <cellStyle name="SAPBEXstdItem 2" xfId="440"/>
    <cellStyle name="SAPBEXstdItem_Критерии RAB" xfId="441"/>
    <cellStyle name="SAPBEXstdItemX" xfId="442"/>
    <cellStyle name="SAPBEXstdItemX 2" xfId="443"/>
    <cellStyle name="SAPBEXstdItemX_Критерии RAB" xfId="444"/>
    <cellStyle name="SAPBEXtitle" xfId="445"/>
    <cellStyle name="SAPBEXundefined" xfId="446"/>
    <cellStyle name="SEM-BPS-data" xfId="447"/>
    <cellStyle name="SEM-BPS-head" xfId="448"/>
    <cellStyle name="SEM-BPS-headdata" xfId="449"/>
    <cellStyle name="SEM-BPS-headkey" xfId="450"/>
    <cellStyle name="SEM-BPS-input-on" xfId="451"/>
    <cellStyle name="SEM-BPS-key" xfId="452"/>
    <cellStyle name="SEM-BPS-sub1" xfId="453"/>
    <cellStyle name="SEM-BPS-sub2" xfId="454"/>
    <cellStyle name="SEM-BPS-total" xfId="455"/>
    <cellStyle name="Sheet Title" xfId="456"/>
    <cellStyle name="Show_Sell" xfId="457"/>
    <cellStyle name="Standard_Anpassen der Amortisation" xfId="458"/>
    <cellStyle name="Table" xfId="459"/>
    <cellStyle name="Table Heading" xfId="460"/>
    <cellStyle name="Title" xfId="461"/>
    <cellStyle name="Total" xfId="462"/>
    <cellStyle name="Total 2" xfId="463"/>
    <cellStyle name="Total_Критерии RAB" xfId="464"/>
    <cellStyle name="Validation" xfId="465"/>
    <cellStyle name="Warning Text" xfId="466"/>
    <cellStyle name="Warning Text 2" xfId="467"/>
    <cellStyle name="Warning Text 3" xfId="468"/>
    <cellStyle name="white" xfId="469"/>
    <cellStyle name="Wдhrung [0]_Compiling Utility Macros" xfId="470"/>
    <cellStyle name="Wдhrung_Compiling Utility Macros" xfId="471"/>
    <cellStyle name="YelNumbersCurr" xfId="472"/>
    <cellStyle name="Акцент1" xfId="473"/>
    <cellStyle name="Акцент1 2" xfId="474"/>
    <cellStyle name="Акцент1 3" xfId="475"/>
    <cellStyle name="Акцент1 4" xfId="476"/>
    <cellStyle name="Акцент1 5" xfId="477"/>
    <cellStyle name="Акцент1 6" xfId="478"/>
    <cellStyle name="Акцент2" xfId="479"/>
    <cellStyle name="Акцент2 2" xfId="480"/>
    <cellStyle name="Акцент2 3" xfId="481"/>
    <cellStyle name="Акцент2 4" xfId="482"/>
    <cellStyle name="Акцент2 5" xfId="483"/>
    <cellStyle name="Акцент2 6" xfId="484"/>
    <cellStyle name="Акцент3" xfId="485"/>
    <cellStyle name="Акцент3 2" xfId="486"/>
    <cellStyle name="Акцент3 3" xfId="487"/>
    <cellStyle name="Акцент3 4" xfId="488"/>
    <cellStyle name="Акцент3 5" xfId="489"/>
    <cellStyle name="Акцент3 6" xfId="490"/>
    <cellStyle name="Акцент4" xfId="491"/>
    <cellStyle name="Акцент4 2" xfId="492"/>
    <cellStyle name="Акцент4 3" xfId="493"/>
    <cellStyle name="Акцент4 4" xfId="494"/>
    <cellStyle name="Акцент4 5" xfId="495"/>
    <cellStyle name="Акцент4 6" xfId="496"/>
    <cellStyle name="Акцент5" xfId="497"/>
    <cellStyle name="Акцент5 2" xfId="498"/>
    <cellStyle name="Акцент5 3" xfId="499"/>
    <cellStyle name="Акцент5 4" xfId="500"/>
    <cellStyle name="Акцент5 5" xfId="501"/>
    <cellStyle name="Акцент5 6" xfId="502"/>
    <cellStyle name="Акцент6" xfId="503"/>
    <cellStyle name="Акцент6 2" xfId="504"/>
    <cellStyle name="Акцент6 3" xfId="505"/>
    <cellStyle name="Акцент6 4" xfId="506"/>
    <cellStyle name="Акцент6 5" xfId="507"/>
    <cellStyle name="Акцент6 6" xfId="508"/>
    <cellStyle name="Беззащитный" xfId="509"/>
    <cellStyle name="Ввод " xfId="510"/>
    <cellStyle name="Ввод  2" xfId="511"/>
    <cellStyle name="Ввод  3" xfId="512"/>
    <cellStyle name="Ввод  4" xfId="513"/>
    <cellStyle name="Ввод  5" xfId="514"/>
    <cellStyle name="Внешняя сылка" xfId="515"/>
    <cellStyle name="Вывод" xfId="516"/>
    <cellStyle name="Вывод 2" xfId="517"/>
    <cellStyle name="Вывод 3" xfId="518"/>
    <cellStyle name="Вывод 4" xfId="519"/>
    <cellStyle name="Вывод 5" xfId="520"/>
    <cellStyle name="Вывод 6" xfId="521"/>
    <cellStyle name="Вычисление" xfId="522"/>
    <cellStyle name="Вычисление 2" xfId="523"/>
    <cellStyle name="Вычисление 3" xfId="524"/>
    <cellStyle name="Вычисление 4" xfId="525"/>
    <cellStyle name="Вычисление 5" xfId="526"/>
    <cellStyle name="Вычисление 6" xfId="527"/>
    <cellStyle name="Hyperlink" xfId="528"/>
    <cellStyle name="Гиперссылка 2" xfId="529"/>
    <cellStyle name="Currency" xfId="530"/>
    <cellStyle name="Currency [0]" xfId="531"/>
    <cellStyle name="Заголовок" xfId="532"/>
    <cellStyle name="Заголовок 1" xfId="533"/>
    <cellStyle name="Заголовок 1 2" xfId="534"/>
    <cellStyle name="Заголовок 1 3" xfId="535"/>
    <cellStyle name="Заголовок 1 4" xfId="536"/>
    <cellStyle name="Заголовок 1 5" xfId="537"/>
    <cellStyle name="Заголовок 1 6" xfId="538"/>
    <cellStyle name="Заголовок 2" xfId="539"/>
    <cellStyle name="Заголовок 2 2" xfId="540"/>
    <cellStyle name="Заголовок 2 3" xfId="541"/>
    <cellStyle name="Заголовок 2 4" xfId="542"/>
    <cellStyle name="Заголовок 2 5" xfId="543"/>
    <cellStyle name="Заголовок 2 6" xfId="544"/>
    <cellStyle name="Заголовок 3" xfId="545"/>
    <cellStyle name="Заголовок 3 2" xfId="546"/>
    <cellStyle name="Заголовок 3 3" xfId="547"/>
    <cellStyle name="Заголовок 3 4" xfId="548"/>
    <cellStyle name="Заголовок 3 5" xfId="549"/>
    <cellStyle name="Заголовок 3 6" xfId="550"/>
    <cellStyle name="Заголовок 4" xfId="551"/>
    <cellStyle name="Заголовок 4 2" xfId="552"/>
    <cellStyle name="Заголовок 4 3" xfId="553"/>
    <cellStyle name="Заголовок 4 4" xfId="554"/>
    <cellStyle name="Заголовок 4 5" xfId="555"/>
    <cellStyle name="Заголовок 4 6" xfId="556"/>
    <cellStyle name="ЗаголовокСтолбца" xfId="557"/>
    <cellStyle name="ЗаголовокСтолбца 2" xfId="558"/>
    <cellStyle name="Защитный" xfId="559"/>
    <cellStyle name="Значение" xfId="560"/>
    <cellStyle name="Зоголовок" xfId="561"/>
    <cellStyle name="зфпуруфвштп" xfId="562"/>
    <cellStyle name="Итог" xfId="563"/>
    <cellStyle name="Итог 2" xfId="564"/>
    <cellStyle name="Итог 3" xfId="565"/>
    <cellStyle name="Итог 4" xfId="566"/>
    <cellStyle name="Итог 5" xfId="567"/>
    <cellStyle name="Итог 6" xfId="568"/>
    <cellStyle name="Итого" xfId="569"/>
    <cellStyle name="йешеду" xfId="570"/>
    <cellStyle name="Контрольная ячейка" xfId="571"/>
    <cellStyle name="Контрольная ячейка 2" xfId="572"/>
    <cellStyle name="Контрольная ячейка 3" xfId="573"/>
    <cellStyle name="Контрольная ячейка 4" xfId="574"/>
    <cellStyle name="Контрольная ячейка 5" xfId="575"/>
    <cellStyle name="Контрольная ячейка 6" xfId="576"/>
    <cellStyle name="Мои наименования показателей" xfId="577"/>
    <cellStyle name="Мои наименования показателей 2" xfId="578"/>
    <cellStyle name="Мои наименования показателей 3" xfId="579"/>
    <cellStyle name="Мои наименования показателей 4" xfId="580"/>
    <cellStyle name="Мои наименования показателей_ТМ передача 31.03.2011 (Морд)" xfId="581"/>
    <cellStyle name="Мой заголовок" xfId="582"/>
    <cellStyle name="Мой заголовок листа" xfId="583"/>
    <cellStyle name="Мой заголовок листа 2" xfId="584"/>
    <cellStyle name="Мой заголовок листа 3" xfId="585"/>
    <cellStyle name="Мой заголовок листа_Итоги тариф. кампании 2011_коррек" xfId="586"/>
    <cellStyle name="Название" xfId="587"/>
    <cellStyle name="Название 2" xfId="588"/>
    <cellStyle name="Название 3" xfId="589"/>
    <cellStyle name="Название 4" xfId="590"/>
    <cellStyle name="Название 5" xfId="591"/>
    <cellStyle name="Название 6" xfId="592"/>
    <cellStyle name="Нейтральный" xfId="593"/>
    <cellStyle name="Нейтральный 2" xfId="594"/>
    <cellStyle name="Нейтральный 3" xfId="595"/>
    <cellStyle name="Нейтральный 4" xfId="596"/>
    <cellStyle name="Нейтральный 5" xfId="597"/>
    <cellStyle name="Нейтральный 6" xfId="598"/>
    <cellStyle name="Обычный 10" xfId="599"/>
    <cellStyle name="Обычный 11" xfId="600"/>
    <cellStyle name="Обычный 12" xfId="601"/>
    <cellStyle name="Обычный 12 2" xfId="602"/>
    <cellStyle name="Обычный 13" xfId="603"/>
    <cellStyle name="Обычный 14" xfId="604"/>
    <cellStyle name="Обычный 15" xfId="605"/>
    <cellStyle name="Обычный 17" xfId="606"/>
    <cellStyle name="Обычный 17 2" xfId="607"/>
    <cellStyle name="Обычный 2" xfId="608"/>
    <cellStyle name="Обычный 2 10" xfId="609"/>
    <cellStyle name="Обычный 2 11" xfId="610"/>
    <cellStyle name="Обычный 2 12" xfId="611"/>
    <cellStyle name="Обычный 2 13" xfId="612"/>
    <cellStyle name="Обычный 2 2" xfId="613"/>
    <cellStyle name="Обычный 2 2 2" xfId="614"/>
    <cellStyle name="Обычный 2 2 2 2" xfId="615"/>
    <cellStyle name="Обычный 2 2 2 3" xfId="616"/>
    <cellStyle name="Обычный 2 2 3" xfId="617"/>
    <cellStyle name="Обычный 2 2 3 2" xfId="618"/>
    <cellStyle name="Обычный 2 2 4" xfId="619"/>
    <cellStyle name="Обычный 2 2 5" xfId="620"/>
    <cellStyle name="Обычный 2 2 6" xfId="621"/>
    <cellStyle name="Обычный 2 2 7" xfId="622"/>
    <cellStyle name="Обычный 2 2_Итоги тариф. кампании 2011_коррек" xfId="623"/>
    <cellStyle name="Обычный 2 3" xfId="624"/>
    <cellStyle name="Обычный 2 3 2" xfId="625"/>
    <cellStyle name="Обычный 2 3 3" xfId="626"/>
    <cellStyle name="Обычный 2 3 4" xfId="627"/>
    <cellStyle name="Обычный 2 3 5" xfId="628"/>
    <cellStyle name="Обычный 2 4" xfId="629"/>
    <cellStyle name="Обычный 2 4 2" xfId="630"/>
    <cellStyle name="Обычный 2 4 3" xfId="631"/>
    <cellStyle name="Обычный 2 5" xfId="632"/>
    <cellStyle name="Обычный 2 6" xfId="633"/>
    <cellStyle name="Обычный 2 7" xfId="634"/>
    <cellStyle name="Обычный 2 8" xfId="635"/>
    <cellStyle name="Обычный 2 9" xfId="636"/>
    <cellStyle name="Обычный 2_Дефицит Выручки-2010" xfId="637"/>
    <cellStyle name="Обычный 20 2" xfId="638"/>
    <cellStyle name="Обычный 3" xfId="639"/>
    <cellStyle name="Обычный 3 2" xfId="640"/>
    <cellStyle name="Обычный 3 2 2" xfId="641"/>
    <cellStyle name="Обычный 3 3" xfId="642"/>
    <cellStyle name="Обычный 3 4" xfId="643"/>
    <cellStyle name="Обычный 3 5" xfId="644"/>
    <cellStyle name="Обычный 3 6" xfId="645"/>
    <cellStyle name="Обычный 3_ИТ бюджет 09 07 09 (2)" xfId="646"/>
    <cellStyle name="Обычный 4" xfId="647"/>
    <cellStyle name="Обычный 4 2" xfId="648"/>
    <cellStyle name="Обычный 4 2 2" xfId="649"/>
    <cellStyle name="Обычный 4 3" xfId="650"/>
    <cellStyle name="Обычный 4 4" xfId="651"/>
    <cellStyle name="Обычный 4_Исходные данные для модели" xfId="652"/>
    <cellStyle name="Обычный 5" xfId="653"/>
    <cellStyle name="Обычный 5 2" xfId="654"/>
    <cellStyle name="Обычный 5 2 2" xfId="655"/>
    <cellStyle name="Обычный 5 2 3" xfId="656"/>
    <cellStyle name="Обычный 5 3" xfId="657"/>
    <cellStyle name="Обычный 5 4" xfId="658"/>
    <cellStyle name="Обычный 5_Итоги тариф. кампании 2011_коррек" xfId="659"/>
    <cellStyle name="Обычный 6" xfId="660"/>
    <cellStyle name="Обычный 6 2" xfId="661"/>
    <cellStyle name="Обычный 6 3" xfId="662"/>
    <cellStyle name="Обычный 6_Итоги тариф. кампании 2011_коррек" xfId="663"/>
    <cellStyle name="Обычный 7" xfId="664"/>
    <cellStyle name="Обычный 7 2" xfId="665"/>
    <cellStyle name="Обычный 7 3" xfId="666"/>
    <cellStyle name="Обычный 7 4" xfId="667"/>
    <cellStyle name="Обычный 7_Итоги тариф. кампании 2011_коррек" xfId="668"/>
    <cellStyle name="Обычный 8" xfId="669"/>
    <cellStyle name="Обычный 8 2" xfId="670"/>
    <cellStyle name="Обычный 9" xfId="671"/>
    <cellStyle name="Обычный 9 2" xfId="672"/>
    <cellStyle name="Обычный_19 07 2007 Тарифы на передачу РСК на 2007 год (2)" xfId="673"/>
    <cellStyle name="Followed Hyperlink" xfId="674"/>
    <cellStyle name="Плохой" xfId="675"/>
    <cellStyle name="Плохой 2" xfId="676"/>
    <cellStyle name="Плохой 3" xfId="677"/>
    <cellStyle name="Плохой 4" xfId="678"/>
    <cellStyle name="Плохой 5" xfId="679"/>
    <cellStyle name="Плохой 6" xfId="680"/>
    <cellStyle name="По центру с переносом" xfId="681"/>
    <cellStyle name="По центру с переносом 2" xfId="682"/>
    <cellStyle name="По ширине с переносом" xfId="683"/>
    <cellStyle name="По ширине с переносом 2" xfId="684"/>
    <cellStyle name="Поле ввода" xfId="685"/>
    <cellStyle name="Пояснение" xfId="686"/>
    <cellStyle name="Пояснение 2" xfId="687"/>
    <cellStyle name="Пояснение 3" xfId="688"/>
    <cellStyle name="Пояснение 4" xfId="689"/>
    <cellStyle name="Пояснение 5" xfId="690"/>
    <cellStyle name="Пояснение 6" xfId="691"/>
    <cellStyle name="Примечание" xfId="692"/>
    <cellStyle name="Примечание 2" xfId="693"/>
    <cellStyle name="Примечание 2 2" xfId="694"/>
    <cellStyle name="Примечание 2 3" xfId="695"/>
    <cellStyle name="Примечание 3" xfId="696"/>
    <cellStyle name="Примечание 4" xfId="697"/>
    <cellStyle name="Примечание 5" xfId="698"/>
    <cellStyle name="Примечание 6" xfId="699"/>
    <cellStyle name="Percent" xfId="700"/>
    <cellStyle name="Процентный 2" xfId="701"/>
    <cellStyle name="Процентный 2 2" xfId="702"/>
    <cellStyle name="Процентный 2 2 2" xfId="703"/>
    <cellStyle name="Процентный 2 3" xfId="704"/>
    <cellStyle name="Процентный 2 4" xfId="705"/>
    <cellStyle name="Процентный 2 5" xfId="706"/>
    <cellStyle name="Процентный 3" xfId="707"/>
    <cellStyle name="Процентный 3 2" xfId="708"/>
    <cellStyle name="Процентный 4" xfId="709"/>
    <cellStyle name="Процентный 5" xfId="710"/>
    <cellStyle name="Процентный 6" xfId="711"/>
    <cellStyle name="Процентный 7" xfId="712"/>
    <cellStyle name="Процентный 8" xfId="713"/>
    <cellStyle name="Связанная ячейка" xfId="714"/>
    <cellStyle name="Связанная ячейка 2" xfId="715"/>
    <cellStyle name="Связанная ячейка 3" xfId="716"/>
    <cellStyle name="Связанная ячейка 4" xfId="717"/>
    <cellStyle name="Связанная ячейка 5" xfId="718"/>
    <cellStyle name="Связанная ячейка 6" xfId="719"/>
    <cellStyle name="Стиль 1" xfId="720"/>
    <cellStyle name="Стиль 1 2" xfId="721"/>
    <cellStyle name="Стиль 2" xfId="722"/>
    <cellStyle name="ТЕКСТ" xfId="723"/>
    <cellStyle name="Текст предупреждения" xfId="724"/>
    <cellStyle name="Текст предупреждения 2" xfId="725"/>
    <cellStyle name="Текст предупреждения 3" xfId="726"/>
    <cellStyle name="Текст предупреждения 4" xfId="727"/>
    <cellStyle name="Текст предупреждения 5" xfId="728"/>
    <cellStyle name="Текст предупреждения 6" xfId="729"/>
    <cellStyle name="Текстовый" xfId="730"/>
    <cellStyle name="Текстовый 2" xfId="731"/>
    <cellStyle name="Тысячи [0]_1 (2)" xfId="732"/>
    <cellStyle name="Тысячи_1F019502" xfId="733"/>
    <cellStyle name="Comma" xfId="734"/>
    <cellStyle name="Comma [0]" xfId="735"/>
    <cellStyle name="Финансовый 2" xfId="736"/>
    <cellStyle name="Финансовый 2 10" xfId="737"/>
    <cellStyle name="Финансовый 2 2" xfId="738"/>
    <cellStyle name="Финансовый 2 2 2" xfId="739"/>
    <cellStyle name="Финансовый 2 2 3" xfId="740"/>
    <cellStyle name="Финансовый 2 3" xfId="741"/>
    <cellStyle name="Финансовый 2 3 2" xfId="742"/>
    <cellStyle name="Финансовый 2 3 3" xfId="743"/>
    <cellStyle name="Финансовый 2 4" xfId="744"/>
    <cellStyle name="Финансовый 2 5" xfId="745"/>
    <cellStyle name="Финансовый 2_ТМ передача 31.03.2011 (Морд)" xfId="746"/>
    <cellStyle name="Финансовый 22" xfId="747"/>
    <cellStyle name="Финансовый 3" xfId="748"/>
    <cellStyle name="Финансовый 3 2" xfId="749"/>
    <cellStyle name="Финансовый 3 2 2" xfId="750"/>
    <cellStyle name="Финансовый 3 2 3" xfId="751"/>
    <cellStyle name="Финансовый 3 3" xfId="752"/>
    <cellStyle name="Финансовый 4" xfId="753"/>
    <cellStyle name="Финансовый 4 2" xfId="754"/>
    <cellStyle name="Финансовый 4 3" xfId="755"/>
    <cellStyle name="Финансовый 4 4" xfId="756"/>
    <cellStyle name="Финансовый 4 5" xfId="757"/>
    <cellStyle name="Финансовый 4_ТМ передача 31.03.2011 (Морд)" xfId="758"/>
    <cellStyle name="Финансовый 5" xfId="759"/>
    <cellStyle name="Финансовый 5 2" xfId="760"/>
    <cellStyle name="Финансовый 6" xfId="761"/>
    <cellStyle name="Финансовый 7" xfId="762"/>
    <cellStyle name="Формула" xfId="763"/>
    <cellStyle name="Формула 2" xfId="764"/>
    <cellStyle name="Формула 3" xfId="765"/>
    <cellStyle name="Формула 4" xfId="766"/>
    <cellStyle name="Формула_5" xfId="767"/>
    <cellStyle name="ФормулаВБ" xfId="768"/>
    <cellStyle name="ФормулаВБ 2" xfId="769"/>
    <cellStyle name="ФормулаВБ 3" xfId="770"/>
    <cellStyle name="ФормулаВБ_Критерии_RAB 2011" xfId="771"/>
    <cellStyle name="ФормулаНаКонтроль" xfId="772"/>
    <cellStyle name="ФормулаНаКонтроль 2" xfId="773"/>
    <cellStyle name="ФормулаНаКонтроль 3" xfId="774"/>
    <cellStyle name="ФормулаНаКонтроль_GRES.2007.5" xfId="775"/>
    <cellStyle name="Хороший" xfId="776"/>
    <cellStyle name="Хороший 2" xfId="777"/>
    <cellStyle name="Хороший 3" xfId="778"/>
    <cellStyle name="Хороший 4" xfId="779"/>
    <cellStyle name="Хороший 5" xfId="780"/>
    <cellStyle name="Хороший 6" xfId="781"/>
    <cellStyle name="Цифры по центру с десятыми" xfId="782"/>
    <cellStyle name="Цифры по центру с десятыми 2" xfId="783"/>
    <cellStyle name="Числовой" xfId="784"/>
    <cellStyle name="Џђћ–…ќ’ќ›‰" xfId="785"/>
    <cellStyle name="Џђћ–…ќ’ќ›‰ 2" xfId="786"/>
    <cellStyle name="Џђћ–…ќ’ќ›‰ 3" xfId="787"/>
    <cellStyle name="Шапка таблицы" xfId="788"/>
    <cellStyle name="㼿" xfId="789"/>
    <cellStyle name="㼿?" xfId="790"/>
    <cellStyle name="㼿㼿" xfId="791"/>
    <cellStyle name="㼿㼿?" xfId="792"/>
    <cellStyle name="㼿㼿㼿" xfId="793"/>
    <cellStyle name="㼿㼿㼿?" xfId="794"/>
    <cellStyle name="㼿㼿㼿㼿" xfId="795"/>
    <cellStyle name="㼿㼿㼿㼿?" xfId="796"/>
    <cellStyle name="㼿㼿㼿㼿㼿" xfId="7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58;&#1057;&#1050;%20&#1069;&#1053;&#1045;&#1056;&#1043;&#1054;&#1040;&#1051;&#1068;&#1071;&#1053;&#1057;\4.%20&#1055;&#1086;&#1103;&#1089;&#1085;&#1080;&#1090;&#1077;&#1083;&#1100;&#1085;&#1072;&#1103;%20&#1079;&#1072;&#1087;&#1080;&#1089;&#1082;&#1072;%20&#1086;%20&#1087;&#1086;&#1088;&#1103;&#1076;&#1082;&#1077;%20&#1088;&#1072;&#1089;&#1095;&#1077;&#1090;&#1072;%20&#1053;&#1042;&#1042;%20&#1087;&#1086;%20&#1089;&#1090;&#1072;&#1090;&#1100;&#1103;&#1084;%20&#1079;&#1072;&#1090;&#1088;&#1072;&#1090;\&#1057;&#1052;&#1045;&#1058;&#1067;%20&#1086;&#1090;%2015.09.22%20-%20&#1089;&#1076;&#1077;&#1083;&#1072;&#1085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м. программа на 2019 год"/>
      <sheetName val="Смета общепроизвен. на 23г "/>
      <sheetName val="Смета общехозяйств. 23г "/>
      <sheetName val="П1.15"/>
    </sheetNames>
    <sheetDataSet>
      <sheetData sheetId="1">
        <row r="17">
          <cell r="P17">
            <v>830000</v>
          </cell>
        </row>
        <row r="18">
          <cell r="P18">
            <v>600000</v>
          </cell>
        </row>
        <row r="23">
          <cell r="P23">
            <v>60000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skenergo@energoal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87460/#block_1112" TargetMode="External" /><Relationship Id="rId2" Type="http://schemas.openxmlformats.org/officeDocument/2006/relationships/hyperlink" Target="http://base.garant.ru/187460/#block_1014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80" zoomScalePageLayoutView="0" workbookViewId="0" topLeftCell="A7">
      <selection activeCell="E19" sqref="E19"/>
    </sheetView>
  </sheetViews>
  <sheetFormatPr defaultColWidth="9.140625" defaultRowHeight="15"/>
  <sheetData>
    <row r="1" spans="1:9" ht="58.5" customHeight="1">
      <c r="A1" s="2"/>
      <c r="B1" s="2"/>
      <c r="C1" s="2"/>
      <c r="D1" s="2"/>
      <c r="E1" s="2"/>
      <c r="F1" s="97"/>
      <c r="G1" s="97"/>
      <c r="H1" s="97"/>
      <c r="I1" s="97"/>
    </row>
    <row r="2" spans="1:9" ht="14.25">
      <c r="A2" s="2"/>
      <c r="B2" s="2"/>
      <c r="C2" s="2"/>
      <c r="D2" s="2"/>
      <c r="E2" s="2"/>
      <c r="F2" s="2"/>
      <c r="G2" s="2"/>
      <c r="H2" s="2"/>
      <c r="I2" s="2"/>
    </row>
    <row r="3" spans="1:9" ht="14.25">
      <c r="A3" s="2"/>
      <c r="B3" s="2"/>
      <c r="C3" s="2"/>
      <c r="D3" s="2"/>
      <c r="E3" s="2"/>
      <c r="F3" s="2"/>
      <c r="G3" s="2"/>
      <c r="H3" s="2"/>
      <c r="I3" s="2"/>
    </row>
    <row r="4" spans="1:9" ht="14.25">
      <c r="A4" s="2"/>
      <c r="B4" s="2"/>
      <c r="C4" s="2"/>
      <c r="D4" s="2"/>
      <c r="E4" s="2"/>
      <c r="F4" s="2"/>
      <c r="G4" s="2"/>
      <c r="H4" s="2"/>
      <c r="I4" s="2"/>
    </row>
    <row r="5" spans="1:9" ht="14.25">
      <c r="A5" s="2"/>
      <c r="B5" s="2"/>
      <c r="C5" s="2"/>
      <c r="D5" s="2"/>
      <c r="E5" s="2"/>
      <c r="F5" s="2"/>
      <c r="G5" s="2"/>
      <c r="H5" s="2"/>
      <c r="I5" s="2"/>
    </row>
    <row r="6" spans="1:9" ht="14.25">
      <c r="A6" s="2"/>
      <c r="B6" s="2"/>
      <c r="C6" s="2"/>
      <c r="D6" s="2"/>
      <c r="E6" s="2"/>
      <c r="F6" s="2"/>
      <c r="G6" s="2"/>
      <c r="H6" s="2"/>
      <c r="I6" s="2"/>
    </row>
    <row r="7" spans="1:9" ht="14.25">
      <c r="A7" s="2"/>
      <c r="B7" s="2"/>
      <c r="C7" s="2"/>
      <c r="D7" s="2"/>
      <c r="E7" s="2"/>
      <c r="F7" s="2"/>
      <c r="G7" s="2"/>
      <c r="H7" s="2"/>
      <c r="I7" s="2"/>
    </row>
    <row r="8" spans="1:9" ht="14.25">
      <c r="A8" s="2"/>
      <c r="B8" s="2"/>
      <c r="C8" s="2"/>
      <c r="D8" s="2"/>
      <c r="E8" s="2"/>
      <c r="F8" s="2"/>
      <c r="G8" s="2"/>
      <c r="H8" s="2"/>
      <c r="I8" s="2"/>
    </row>
    <row r="9" spans="1:9" ht="14.25">
      <c r="A9" s="2"/>
      <c r="B9" s="2"/>
      <c r="C9" s="2"/>
      <c r="D9" s="2"/>
      <c r="E9" s="2"/>
      <c r="F9" s="2"/>
      <c r="G9" s="2"/>
      <c r="H9" s="2"/>
      <c r="I9" s="2"/>
    </row>
    <row r="10" spans="1:9" ht="15">
      <c r="A10" s="2"/>
      <c r="B10" s="3"/>
      <c r="C10" s="2"/>
      <c r="D10" s="2"/>
      <c r="E10" s="2"/>
      <c r="F10" s="2"/>
      <c r="G10" s="2"/>
      <c r="H10" s="2"/>
      <c r="I10" s="2"/>
    </row>
    <row r="11" spans="1:9" ht="15" customHeight="1">
      <c r="A11" s="98" t="s">
        <v>53</v>
      </c>
      <c r="B11" s="98"/>
      <c r="C11" s="98"/>
      <c r="D11" s="98"/>
      <c r="E11" s="98"/>
      <c r="F11" s="98"/>
      <c r="G11" s="98"/>
      <c r="H11" s="98"/>
      <c r="I11" s="98"/>
    </row>
    <row r="12" spans="1:9" ht="15" customHeight="1">
      <c r="A12" s="99" t="s">
        <v>200</v>
      </c>
      <c r="B12" s="99"/>
      <c r="C12" s="99"/>
      <c r="D12" s="99"/>
      <c r="E12" s="99"/>
      <c r="F12" s="99"/>
      <c r="G12" s="99"/>
      <c r="H12" s="99"/>
      <c r="I12" s="99"/>
    </row>
    <row r="13" spans="1:9" ht="15" customHeight="1">
      <c r="A13" s="99" t="s">
        <v>219</v>
      </c>
      <c r="B13" s="99"/>
      <c r="C13" s="99"/>
      <c r="D13" s="99"/>
      <c r="E13" s="99"/>
      <c r="F13" s="99"/>
      <c r="G13" s="99"/>
      <c r="H13" s="99"/>
      <c r="I13" s="99"/>
    </row>
    <row r="14" spans="1:9" ht="15" customHeight="1">
      <c r="A14" s="100" t="s">
        <v>54</v>
      </c>
      <c r="B14" s="100"/>
      <c r="C14" s="100"/>
      <c r="D14" s="100"/>
      <c r="E14" s="100"/>
      <c r="F14" s="100"/>
      <c r="G14" s="100"/>
      <c r="H14" s="100"/>
      <c r="I14" s="100"/>
    </row>
    <row r="15" spans="1:9" ht="36" customHeight="1">
      <c r="A15" s="101" t="s">
        <v>206</v>
      </c>
      <c r="B15" s="101"/>
      <c r="C15" s="101"/>
      <c r="D15" s="101"/>
      <c r="E15" s="101"/>
      <c r="F15" s="101"/>
      <c r="G15" s="101"/>
      <c r="H15" s="101"/>
      <c r="I15" s="101"/>
    </row>
    <row r="16" spans="1:9" ht="15">
      <c r="A16" s="96" t="s">
        <v>55</v>
      </c>
      <c r="B16" s="96"/>
      <c r="C16" s="96"/>
      <c r="D16" s="96"/>
      <c r="E16" s="96"/>
      <c r="F16" s="96"/>
      <c r="G16" s="96"/>
      <c r="H16" s="96"/>
      <c r="I16" s="96"/>
    </row>
    <row r="17" spans="1:9" ht="15">
      <c r="A17" s="96"/>
      <c r="B17" s="96"/>
      <c r="C17" s="96"/>
      <c r="D17" s="96"/>
      <c r="E17" s="96"/>
      <c r="F17" s="96"/>
      <c r="G17" s="96"/>
      <c r="H17" s="96"/>
      <c r="I17" s="96"/>
    </row>
    <row r="18" ht="15">
      <c r="B18" s="1"/>
    </row>
  </sheetData>
  <sheetProtection/>
  <mergeCells count="8">
    <mergeCell ref="A17:I17"/>
    <mergeCell ref="F1:I1"/>
    <mergeCell ref="A11:I11"/>
    <mergeCell ref="A12:I12"/>
    <mergeCell ref="A13:I13"/>
    <mergeCell ref="A14:I14"/>
    <mergeCell ref="A15:I15"/>
    <mergeCell ref="A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tabSelected="1" zoomScaleSheetLayoutView="80" zoomScalePageLayoutView="0" workbookViewId="0" topLeftCell="A7">
      <selection activeCell="A11" sqref="A11"/>
    </sheetView>
  </sheetViews>
  <sheetFormatPr defaultColWidth="9.140625" defaultRowHeight="15"/>
  <cols>
    <col min="1" max="1" width="36.140625" style="0" customWidth="1"/>
    <col min="2" max="2" width="55.00390625" style="0" customWidth="1"/>
  </cols>
  <sheetData>
    <row r="1" ht="27.75">
      <c r="B1" s="4" t="s">
        <v>201</v>
      </c>
    </row>
    <row r="3" spans="1:2" ht="15">
      <c r="A3" s="96" t="s">
        <v>52</v>
      </c>
      <c r="B3" s="96"/>
    </row>
    <row r="4" spans="1:2" ht="15">
      <c r="A4" s="7"/>
      <c r="B4" s="7"/>
    </row>
    <row r="5" spans="1:2" ht="48" customHeight="1">
      <c r="A5" s="5" t="s">
        <v>45</v>
      </c>
      <c r="B5" s="6" t="s">
        <v>207</v>
      </c>
    </row>
    <row r="6" spans="1:2" ht="34.5" customHeight="1">
      <c r="A6" s="5" t="s">
        <v>46</v>
      </c>
      <c r="B6" s="6" t="s">
        <v>208</v>
      </c>
    </row>
    <row r="7" spans="1:2" ht="34.5" customHeight="1">
      <c r="A7" s="5" t="s">
        <v>202</v>
      </c>
      <c r="B7" s="6" t="s">
        <v>209</v>
      </c>
    </row>
    <row r="8" spans="1:2" ht="34.5" customHeight="1">
      <c r="A8" s="5" t="s">
        <v>47</v>
      </c>
      <c r="B8" s="6" t="s">
        <v>204</v>
      </c>
    </row>
    <row r="9" spans="1:2" ht="34.5" customHeight="1">
      <c r="A9" s="5" t="s">
        <v>48</v>
      </c>
      <c r="B9" s="6">
        <v>2411027355</v>
      </c>
    </row>
    <row r="10" spans="1:2" ht="34.5" customHeight="1">
      <c r="A10" s="5" t="s">
        <v>49</v>
      </c>
      <c r="B10" s="6">
        <v>241101001</v>
      </c>
    </row>
    <row r="11" spans="1:2" ht="34.5" customHeight="1">
      <c r="A11" s="5" t="s">
        <v>220</v>
      </c>
      <c r="B11" s="6" t="s">
        <v>210</v>
      </c>
    </row>
    <row r="12" spans="1:2" ht="34.5" customHeight="1">
      <c r="A12" s="5" t="s">
        <v>50</v>
      </c>
      <c r="B12" s="8" t="s">
        <v>211</v>
      </c>
    </row>
    <row r="13" spans="1:2" ht="34.5" customHeight="1">
      <c r="A13" s="5" t="s">
        <v>51</v>
      </c>
      <c r="B13" s="6" t="s">
        <v>212</v>
      </c>
    </row>
  </sheetData>
  <sheetProtection/>
  <mergeCells count="1">
    <mergeCell ref="A3:B3"/>
  </mergeCells>
  <dataValidations count="2">
    <dataValidation type="textLength" allowBlank="1" showInputMessage="1" showErrorMessage="1" prompt="10-12 символов" sqref="B9">
      <formula1>10</formula1>
      <formula2>12</formula2>
    </dataValidation>
    <dataValidation type="textLength" operator="lessThanOrEqual" allowBlank="1" showInputMessage="1" showErrorMessage="1" errorTitle="Ошибка" error="Допускается ввод не более 900 символов!" sqref="B11">
      <formula1>900</formula1>
    </dataValidation>
  </dataValidations>
  <hyperlinks>
    <hyperlink ref="B12" r:id="rId1" display="tskenergo@energoall.ru"/>
  </hyperlinks>
  <printOptions horizontalCentered="1"/>
  <pageMargins left="0.3937007874015748" right="0.1968503937007874" top="0.5905511811023623" bottom="0.3937007874015748" header="0.31496062992125984" footer="0.31496062992125984"/>
  <pageSetup fitToHeight="1" fitToWidth="1"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"/>
  <sheetViews>
    <sheetView zoomScale="76" zoomScaleNormal="76" zoomScalePageLayoutView="0" workbookViewId="0" topLeftCell="A52">
      <selection activeCell="B87" sqref="B87"/>
    </sheetView>
  </sheetViews>
  <sheetFormatPr defaultColWidth="9.140625" defaultRowHeight="15"/>
  <cols>
    <col min="1" max="1" width="9.140625" style="28" customWidth="1"/>
    <col min="2" max="2" width="47.140625" style="28" customWidth="1"/>
    <col min="3" max="3" width="14.140625" style="28" customWidth="1"/>
    <col min="4" max="4" width="22.7109375" style="28" customWidth="1"/>
    <col min="5" max="5" width="9.140625" style="28" customWidth="1"/>
  </cols>
  <sheetData>
    <row r="1" spans="1:4" ht="14.25">
      <c r="A1" s="35"/>
      <c r="B1" s="35"/>
      <c r="C1" s="26"/>
      <c r="D1" s="26"/>
    </row>
    <row r="2" spans="1:4" ht="14.25">
      <c r="A2" s="35"/>
      <c r="B2" s="35"/>
      <c r="C2" s="102" t="s">
        <v>105</v>
      </c>
      <c r="D2" s="103"/>
    </row>
    <row r="3" spans="1:4" ht="33.75" customHeight="1">
      <c r="A3" s="35"/>
      <c r="B3" s="35"/>
      <c r="C3" s="102" t="s">
        <v>106</v>
      </c>
      <c r="D3" s="104"/>
    </row>
    <row r="4" spans="1:4" ht="38.25" customHeight="1">
      <c r="A4" s="105" t="s">
        <v>124</v>
      </c>
      <c r="B4" s="106"/>
      <c r="C4" s="106"/>
      <c r="D4" s="106"/>
    </row>
    <row r="5" spans="1:4" ht="15.75" customHeight="1">
      <c r="A5" s="31"/>
      <c r="B5" s="31"/>
      <c r="C5" s="31"/>
      <c r="D5" s="31"/>
    </row>
    <row r="6" spans="1:4" ht="15">
      <c r="A6" s="31"/>
      <c r="B6" s="31"/>
      <c r="C6" s="31"/>
      <c r="D6" s="31"/>
    </row>
    <row r="7" spans="1:4" ht="93" customHeight="1">
      <c r="A7" s="36" t="s">
        <v>56</v>
      </c>
      <c r="B7" s="37" t="s">
        <v>0</v>
      </c>
      <c r="C7" s="37" t="s">
        <v>1</v>
      </c>
      <c r="D7" s="30" t="s">
        <v>218</v>
      </c>
    </row>
    <row r="8" spans="1:4" ht="40.5" customHeight="1">
      <c r="A8" s="12" t="s">
        <v>57</v>
      </c>
      <c r="B8" s="13" t="s">
        <v>2</v>
      </c>
      <c r="C8" s="12"/>
      <c r="D8" s="9">
        <v>1</v>
      </c>
    </row>
    <row r="9" spans="1:4" ht="24.75" customHeight="1">
      <c r="A9" s="12" t="s">
        <v>3</v>
      </c>
      <c r="B9" s="13" t="s">
        <v>4</v>
      </c>
      <c r="C9" s="12" t="s">
        <v>5</v>
      </c>
      <c r="D9" s="34">
        <v>110025.59</v>
      </c>
    </row>
    <row r="10" spans="1:4" ht="39.75" customHeight="1">
      <c r="A10" s="12" t="s">
        <v>6</v>
      </c>
      <c r="B10" s="13" t="s">
        <v>7</v>
      </c>
      <c r="C10" s="12" t="s">
        <v>5</v>
      </c>
      <c r="D10" s="34">
        <v>0</v>
      </c>
    </row>
    <row r="11" spans="1:4" ht="37.5" customHeight="1">
      <c r="A11" s="12" t="s">
        <v>8</v>
      </c>
      <c r="B11" s="13" t="s">
        <v>9</v>
      </c>
      <c r="C11" s="12" t="s">
        <v>5</v>
      </c>
      <c r="D11" s="34">
        <v>0</v>
      </c>
    </row>
    <row r="12" spans="1:4" ht="25.5" customHeight="1">
      <c r="A12" s="12" t="s">
        <v>10</v>
      </c>
      <c r="B12" s="13" t="s">
        <v>11</v>
      </c>
      <c r="C12" s="12" t="s">
        <v>5</v>
      </c>
      <c r="D12" s="34">
        <v>0</v>
      </c>
    </row>
    <row r="13" spans="1:4" ht="39" customHeight="1">
      <c r="A13" s="12" t="s">
        <v>58</v>
      </c>
      <c r="B13" s="13" t="s">
        <v>12</v>
      </c>
      <c r="C13" s="12"/>
      <c r="D13" s="34"/>
    </row>
    <row r="14" spans="1:4" ht="36.75" customHeight="1">
      <c r="A14" s="12" t="s">
        <v>13</v>
      </c>
      <c r="B14" s="13" t="s">
        <v>59</v>
      </c>
      <c r="C14" s="12" t="s">
        <v>14</v>
      </c>
      <c r="D14" s="34">
        <f>D12/D9*100</f>
        <v>0</v>
      </c>
    </row>
    <row r="15" spans="1:4" ht="39" customHeight="1">
      <c r="A15" s="12" t="s">
        <v>60</v>
      </c>
      <c r="B15" s="13" t="s">
        <v>61</v>
      </c>
      <c r="C15" s="12"/>
      <c r="D15" s="34"/>
    </row>
    <row r="16" spans="1:4" ht="49.5" customHeight="1">
      <c r="A16" s="12" t="s">
        <v>15</v>
      </c>
      <c r="B16" s="13" t="s">
        <v>72</v>
      </c>
      <c r="C16" s="12" t="s">
        <v>16</v>
      </c>
      <c r="D16" s="34"/>
    </row>
    <row r="17" spans="1:4" ht="49.5" customHeight="1">
      <c r="A17" s="12" t="s">
        <v>17</v>
      </c>
      <c r="B17" s="13" t="s">
        <v>73</v>
      </c>
      <c r="C17" s="12" t="s">
        <v>62</v>
      </c>
      <c r="D17" s="34"/>
    </row>
    <row r="18" spans="1:4" ht="31.5" customHeight="1">
      <c r="A18" s="10" t="s">
        <v>18</v>
      </c>
      <c r="B18" s="11" t="s">
        <v>74</v>
      </c>
      <c r="C18" s="10" t="s">
        <v>16</v>
      </c>
      <c r="D18" s="93">
        <v>5.546</v>
      </c>
    </row>
    <row r="19" spans="1:4" ht="34.5" customHeight="1">
      <c r="A19" s="12" t="s">
        <v>63</v>
      </c>
      <c r="B19" s="13" t="s">
        <v>75</v>
      </c>
      <c r="C19" s="12" t="s">
        <v>64</v>
      </c>
      <c r="D19" s="94">
        <v>52743.84</v>
      </c>
    </row>
    <row r="20" spans="1:4" ht="48.75" customHeight="1">
      <c r="A20" s="12" t="s">
        <v>19</v>
      </c>
      <c r="B20" s="13" t="s">
        <v>76</v>
      </c>
      <c r="C20" s="12" t="s">
        <v>65</v>
      </c>
      <c r="D20" s="94">
        <v>22782.422</v>
      </c>
    </row>
    <row r="21" spans="1:4" ht="92.25" customHeight="1">
      <c r="A21" s="12" t="s">
        <v>20</v>
      </c>
      <c r="B21" s="13" t="s">
        <v>77</v>
      </c>
      <c r="C21" s="12" t="s">
        <v>14</v>
      </c>
      <c r="D21" s="14" t="s">
        <v>203</v>
      </c>
    </row>
    <row r="22" spans="1:4" ht="84" customHeight="1">
      <c r="A22" s="12" t="s">
        <v>21</v>
      </c>
      <c r="B22" s="13" t="s">
        <v>78</v>
      </c>
      <c r="C22" s="12"/>
      <c r="D22" s="14" t="s">
        <v>213</v>
      </c>
    </row>
    <row r="23" spans="1:4" ht="71.25" customHeight="1">
      <c r="A23" s="12" t="s">
        <v>22</v>
      </c>
      <c r="B23" s="13" t="s">
        <v>79</v>
      </c>
      <c r="C23" s="12" t="s">
        <v>62</v>
      </c>
      <c r="D23" s="9"/>
    </row>
    <row r="24" spans="1:4" ht="49.5" customHeight="1">
      <c r="A24" s="12" t="s">
        <v>66</v>
      </c>
      <c r="B24" s="13" t="s">
        <v>23</v>
      </c>
      <c r="C24" s="12"/>
      <c r="D24" s="15"/>
    </row>
    <row r="25" spans="1:4" s="28" customFormat="1" ht="49.5" customHeight="1">
      <c r="A25" s="12" t="s">
        <v>24</v>
      </c>
      <c r="B25" s="13" t="s">
        <v>80</v>
      </c>
      <c r="C25" s="12" t="s">
        <v>5</v>
      </c>
      <c r="D25" s="15">
        <f>'Приложение 5'!B11</f>
        <v>29620</v>
      </c>
    </row>
    <row r="26" spans="1:4" s="28" customFormat="1" ht="22.5" customHeight="1">
      <c r="A26" s="12"/>
      <c r="B26" s="13" t="s">
        <v>67</v>
      </c>
      <c r="C26" s="12"/>
      <c r="D26" s="15"/>
    </row>
    <row r="27" spans="1:4" s="28" customFormat="1" ht="27.75" customHeight="1">
      <c r="A27" s="12"/>
      <c r="B27" s="13" t="s">
        <v>25</v>
      </c>
      <c r="C27" s="12" t="s">
        <v>5</v>
      </c>
      <c r="D27" s="15">
        <f>'Приложение 3'!D18</f>
        <v>15200</v>
      </c>
    </row>
    <row r="28" spans="1:4" s="28" customFormat="1" ht="29.25" customHeight="1">
      <c r="A28" s="12"/>
      <c r="B28" s="13" t="s">
        <v>26</v>
      </c>
      <c r="C28" s="12" t="s">
        <v>5</v>
      </c>
      <c r="D28" s="50">
        <f>'Приложение 3'!D9</f>
        <v>600</v>
      </c>
    </row>
    <row r="29" spans="1:4" s="28" customFormat="1" ht="33.75" customHeight="1">
      <c r="A29" s="12"/>
      <c r="B29" s="13" t="s">
        <v>81</v>
      </c>
      <c r="C29" s="12" t="s">
        <v>5</v>
      </c>
      <c r="D29" s="15">
        <f>'Приложение 3'!D10+'Приложение 3'!D12+'Приложение 3'!D14</f>
        <v>4700</v>
      </c>
    </row>
    <row r="30" spans="1:4" s="28" customFormat="1" ht="60" customHeight="1">
      <c r="A30" s="12" t="s">
        <v>27</v>
      </c>
      <c r="B30" s="13" t="s">
        <v>82</v>
      </c>
      <c r="C30" s="12" t="s">
        <v>5</v>
      </c>
      <c r="D30" s="15">
        <f>D32+D34+D36+D38+D40+D35</f>
        <v>36496.61</v>
      </c>
    </row>
    <row r="31" spans="1:4" s="28" customFormat="1" ht="18" customHeight="1">
      <c r="A31" s="12"/>
      <c r="B31" s="13" t="s">
        <v>67</v>
      </c>
      <c r="C31" s="12"/>
      <c r="D31" s="15"/>
    </row>
    <row r="32" spans="1:4" s="28" customFormat="1" ht="22.5" customHeight="1">
      <c r="A32" s="12" t="s">
        <v>83</v>
      </c>
      <c r="B32" s="13" t="s">
        <v>84</v>
      </c>
      <c r="C32" s="12" t="s">
        <v>5</v>
      </c>
      <c r="D32" s="15">
        <f>'Приложение 3'!D35</f>
        <v>4800</v>
      </c>
    </row>
    <row r="33" spans="1:4" s="28" customFormat="1" ht="49.5" customHeight="1">
      <c r="A33" s="12" t="s">
        <v>85</v>
      </c>
      <c r="B33" s="13" t="s">
        <v>86</v>
      </c>
      <c r="C33" s="12" t="s">
        <v>5</v>
      </c>
      <c r="D33" s="15">
        <v>0</v>
      </c>
    </row>
    <row r="34" spans="1:4" s="28" customFormat="1" ht="38.25" customHeight="1">
      <c r="A34" s="12" t="s">
        <v>87</v>
      </c>
      <c r="B34" s="13" t="s">
        <v>88</v>
      </c>
      <c r="C34" s="12" t="s">
        <v>5</v>
      </c>
      <c r="D34" s="15">
        <f>'Приложение 3'!D20</f>
        <v>4620.8</v>
      </c>
    </row>
    <row r="35" spans="1:4" s="28" customFormat="1" ht="36" customHeight="1">
      <c r="A35" s="12" t="s">
        <v>89</v>
      </c>
      <c r="B35" s="13" t="s">
        <v>90</v>
      </c>
      <c r="C35" s="12" t="s">
        <v>5</v>
      </c>
      <c r="D35" s="15">
        <f>'Приложение 3'!D22</f>
        <v>4500</v>
      </c>
    </row>
    <row r="36" spans="1:4" s="28" customFormat="1" ht="36" customHeight="1">
      <c r="A36" s="12" t="s">
        <v>91</v>
      </c>
      <c r="B36" s="13" t="s">
        <v>99</v>
      </c>
      <c r="C36" s="12" t="s">
        <v>5</v>
      </c>
      <c r="D36" s="15">
        <f>'Приложение 3'!D27</f>
        <v>10491.81</v>
      </c>
    </row>
    <row r="37" spans="1:4" s="28" customFormat="1" ht="30.75" customHeight="1">
      <c r="A37" s="12" t="s">
        <v>93</v>
      </c>
      <c r="B37" s="13" t="s">
        <v>120</v>
      </c>
      <c r="C37" s="12" t="s">
        <v>5</v>
      </c>
      <c r="D37" s="15">
        <v>0</v>
      </c>
    </row>
    <row r="38" spans="1:4" s="28" customFormat="1" ht="35.25" customHeight="1">
      <c r="A38" s="12" t="s">
        <v>95</v>
      </c>
      <c r="B38" s="13" t="s">
        <v>123</v>
      </c>
      <c r="C38" s="12" t="s">
        <v>5</v>
      </c>
      <c r="D38" s="15">
        <f>'Приложение 3'!D36</f>
        <v>4584</v>
      </c>
    </row>
    <row r="39" spans="1:4" s="28" customFormat="1" ht="37.5" customHeight="1">
      <c r="A39" s="12" t="s">
        <v>100</v>
      </c>
      <c r="B39" s="13" t="s">
        <v>92</v>
      </c>
      <c r="C39" s="12" t="s">
        <v>5</v>
      </c>
      <c r="D39" s="15">
        <v>0</v>
      </c>
    </row>
    <row r="40" spans="1:4" s="28" customFormat="1" ht="29.25" customHeight="1">
      <c r="A40" s="12" t="s">
        <v>121</v>
      </c>
      <c r="B40" s="13" t="s">
        <v>94</v>
      </c>
      <c r="C40" s="12" t="s">
        <v>5</v>
      </c>
      <c r="D40" s="15">
        <f>'Приложение 3'!D30</f>
        <v>7500</v>
      </c>
    </row>
    <row r="41" spans="1:4" s="28" customFormat="1" ht="21" customHeight="1">
      <c r="A41" s="12" t="s">
        <v>122</v>
      </c>
      <c r="B41" s="13" t="s">
        <v>96</v>
      </c>
      <c r="C41" s="12" t="s">
        <v>5</v>
      </c>
      <c r="D41" s="9">
        <v>0</v>
      </c>
    </row>
    <row r="42" spans="1:4" s="28" customFormat="1" ht="36" customHeight="1">
      <c r="A42" s="12" t="s">
        <v>28</v>
      </c>
      <c r="B42" s="13" t="s">
        <v>68</v>
      </c>
      <c r="C42" s="12" t="s">
        <v>5</v>
      </c>
      <c r="D42" s="9">
        <v>0</v>
      </c>
    </row>
    <row r="43" spans="1:4" s="28" customFormat="1" ht="48.75" customHeight="1">
      <c r="A43" s="12" t="s">
        <v>29</v>
      </c>
      <c r="B43" s="13" t="s">
        <v>69</v>
      </c>
      <c r="C43" s="12" t="s">
        <v>5</v>
      </c>
      <c r="D43" s="15">
        <v>0</v>
      </c>
    </row>
    <row r="44" spans="1:4" s="28" customFormat="1" ht="41.25" customHeight="1">
      <c r="A44" s="12" t="s">
        <v>30</v>
      </c>
      <c r="B44" s="13" t="s">
        <v>31</v>
      </c>
      <c r="C44" s="12"/>
      <c r="D44" s="15">
        <v>0</v>
      </c>
    </row>
    <row r="45" spans="1:4" ht="23.25" customHeight="1">
      <c r="A45" s="12"/>
      <c r="B45" s="16" t="s">
        <v>32</v>
      </c>
      <c r="C45" s="12"/>
      <c r="D45" s="9"/>
    </row>
    <row r="46" spans="1:4" ht="49.5" customHeight="1">
      <c r="A46" s="12"/>
      <c r="B46" s="13" t="s">
        <v>97</v>
      </c>
      <c r="C46" s="12" t="s">
        <v>33</v>
      </c>
      <c r="D46" s="75">
        <v>917</v>
      </c>
    </row>
    <row r="47" spans="1:4" ht="49.5" customHeight="1">
      <c r="A47" s="12"/>
      <c r="B47" s="13" t="s">
        <v>98</v>
      </c>
      <c r="C47" s="12" t="s">
        <v>34</v>
      </c>
      <c r="D47" s="15"/>
    </row>
    <row r="48" spans="1:4" ht="49.5" customHeight="1">
      <c r="A48" s="12" t="s">
        <v>70</v>
      </c>
      <c r="B48" s="13" t="s">
        <v>35</v>
      </c>
      <c r="C48" s="12"/>
      <c r="D48" s="9"/>
    </row>
    <row r="49" spans="1:4" ht="49.5" customHeight="1">
      <c r="A49" s="12" t="s">
        <v>36</v>
      </c>
      <c r="B49" s="13" t="s">
        <v>37</v>
      </c>
      <c r="C49" s="12" t="s">
        <v>38</v>
      </c>
      <c r="D49" s="74">
        <v>18</v>
      </c>
    </row>
    <row r="50" spans="1:4" ht="49.5" customHeight="1">
      <c r="A50" s="12" t="s">
        <v>39</v>
      </c>
      <c r="B50" s="13" t="s">
        <v>40</v>
      </c>
      <c r="C50" s="12" t="s">
        <v>71</v>
      </c>
      <c r="D50" s="34">
        <v>58</v>
      </c>
    </row>
    <row r="51" spans="1:4" ht="49.5" customHeight="1">
      <c r="A51" s="12" t="s">
        <v>41</v>
      </c>
      <c r="B51" s="13" t="s">
        <v>42</v>
      </c>
      <c r="C51" s="12"/>
      <c r="D51" s="9"/>
    </row>
    <row r="52" spans="1:4" ht="20.25" customHeight="1">
      <c r="A52" s="12"/>
      <c r="B52" s="16" t="s">
        <v>32</v>
      </c>
      <c r="C52" s="12"/>
      <c r="D52" s="9"/>
    </row>
    <row r="53" spans="1:4" ht="30" customHeight="1">
      <c r="A53" s="12"/>
      <c r="B53" s="13" t="s">
        <v>43</v>
      </c>
      <c r="C53" s="12" t="s">
        <v>5</v>
      </c>
      <c r="D53" s="9">
        <v>33</v>
      </c>
    </row>
    <row r="54" spans="1:4" ht="46.5">
      <c r="A54" s="12"/>
      <c r="B54" s="13" t="s">
        <v>44</v>
      </c>
      <c r="C54" s="12" t="s">
        <v>5</v>
      </c>
      <c r="D54" s="9"/>
    </row>
    <row r="55" spans="1:4" ht="15.75">
      <c r="A55" s="38" t="s">
        <v>101</v>
      </c>
      <c r="B55" s="29"/>
      <c r="C55" s="29"/>
      <c r="D55" s="29"/>
    </row>
    <row r="56" spans="1:4" ht="15.75">
      <c r="A56" s="38" t="s">
        <v>102</v>
      </c>
      <c r="B56" s="29"/>
      <c r="C56" s="29"/>
      <c r="D56" s="29"/>
    </row>
    <row r="57" spans="1:4" ht="15.75">
      <c r="A57" s="38" t="s">
        <v>103</v>
      </c>
      <c r="B57" s="29"/>
      <c r="C57" s="29"/>
      <c r="D57" s="29"/>
    </row>
    <row r="58" spans="1:4" ht="15.75">
      <c r="A58" s="38" t="s">
        <v>104</v>
      </c>
      <c r="B58" s="29"/>
      <c r="C58" s="29"/>
      <c r="D58" s="29"/>
    </row>
  </sheetData>
  <sheetProtection/>
  <mergeCells count="3">
    <mergeCell ref="C2:D2"/>
    <mergeCell ref="C3:D3"/>
    <mergeCell ref="A4:D4"/>
  </mergeCells>
  <printOptions/>
  <pageMargins left="0" right="0" top="0" bottom="0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="74" zoomScaleNormal="74" zoomScalePageLayoutView="0" workbookViewId="0" topLeftCell="A31">
      <selection activeCell="D14" sqref="D14"/>
    </sheetView>
  </sheetViews>
  <sheetFormatPr defaultColWidth="9.140625" defaultRowHeight="15"/>
  <cols>
    <col min="1" max="1" width="9.140625" style="28" customWidth="1"/>
    <col min="2" max="2" width="43.7109375" style="28" customWidth="1"/>
    <col min="3" max="3" width="14.00390625" style="28" customWidth="1"/>
    <col min="4" max="4" width="14.140625" style="28" customWidth="1"/>
    <col min="5" max="5" width="9.140625" style="28" customWidth="1"/>
  </cols>
  <sheetData>
    <row r="1" spans="1:5" s="33" customFormat="1" ht="24">
      <c r="A1" s="76" t="s">
        <v>205</v>
      </c>
      <c r="B1" s="77"/>
      <c r="C1" s="77"/>
      <c r="D1" s="28"/>
      <c r="E1" s="28"/>
    </row>
    <row r="2" spans="1:3" ht="15" customHeight="1">
      <c r="A2" s="78"/>
      <c r="B2" s="77"/>
      <c r="C2" s="77"/>
    </row>
    <row r="3" spans="1:4" ht="14.25" customHeight="1">
      <c r="A3" s="107" t="s">
        <v>125</v>
      </c>
      <c r="B3" s="107"/>
      <c r="C3" s="107"/>
      <c r="D3" s="107"/>
    </row>
    <row r="4" spans="1:3" ht="15" customHeight="1">
      <c r="A4" s="78"/>
      <c r="B4" s="77"/>
      <c r="C4" s="77"/>
    </row>
    <row r="5" spans="1:3" ht="14.25">
      <c r="A5" s="76" t="s">
        <v>126</v>
      </c>
      <c r="B5" s="77"/>
      <c r="C5" s="77"/>
    </row>
    <row r="6" spans="1:3" ht="15" thickBot="1">
      <c r="A6" s="78"/>
      <c r="B6" s="77"/>
      <c r="C6" s="77"/>
    </row>
    <row r="7" spans="1:4" ht="55.5" thickBot="1">
      <c r="A7" s="79" t="s">
        <v>127</v>
      </c>
      <c r="B7" s="80" t="s">
        <v>128</v>
      </c>
      <c r="C7" s="81" t="s">
        <v>215</v>
      </c>
      <c r="D7" s="68" t="s">
        <v>216</v>
      </c>
    </row>
    <row r="8" spans="1:4" ht="15" thickBot="1">
      <c r="A8" s="82">
        <v>1</v>
      </c>
      <c r="B8" s="83">
        <v>2</v>
      </c>
      <c r="C8" s="84">
        <v>3</v>
      </c>
      <c r="D8" s="69">
        <v>4</v>
      </c>
    </row>
    <row r="9" spans="1:4" s="28" customFormat="1" ht="15" thickBot="1">
      <c r="A9" s="51">
        <v>1</v>
      </c>
      <c r="B9" s="85" t="s">
        <v>129</v>
      </c>
      <c r="C9" s="52">
        <v>0</v>
      </c>
      <c r="D9" s="53">
        <f>'[1]Смета общепроизвен. на 23г '!P18/1000</f>
        <v>600</v>
      </c>
    </row>
    <row r="10" spans="1:4" s="28" customFormat="1" ht="15" thickBot="1">
      <c r="A10" s="51">
        <v>2</v>
      </c>
      <c r="B10" s="85" t="s">
        <v>130</v>
      </c>
      <c r="C10" s="52">
        <v>0</v>
      </c>
      <c r="D10" s="53">
        <f>D11</f>
        <v>3810</v>
      </c>
    </row>
    <row r="11" spans="1:4" s="28" customFormat="1" ht="15" thickBot="1">
      <c r="A11" s="86"/>
      <c r="B11" s="85" t="s">
        <v>131</v>
      </c>
      <c r="C11" s="52">
        <v>0</v>
      </c>
      <c r="D11" s="53">
        <v>3810</v>
      </c>
    </row>
    <row r="12" spans="1:4" s="28" customFormat="1" ht="27.75" thickBot="1">
      <c r="A12" s="51">
        <v>3</v>
      </c>
      <c r="B12" s="85" t="s">
        <v>132</v>
      </c>
      <c r="C12" s="52">
        <v>0</v>
      </c>
      <c r="D12" s="53">
        <f>D13</f>
        <v>830</v>
      </c>
    </row>
    <row r="13" spans="1:4" s="28" customFormat="1" ht="15" thickBot="1">
      <c r="A13" s="86"/>
      <c r="B13" s="85" t="s">
        <v>131</v>
      </c>
      <c r="C13" s="52">
        <v>0</v>
      </c>
      <c r="D13" s="53">
        <f>'[1]Смета общепроизвен. на 23г '!P17/1000</f>
        <v>830</v>
      </c>
    </row>
    <row r="14" spans="1:4" s="28" customFormat="1" ht="15" thickBot="1">
      <c r="A14" s="51">
        <v>4</v>
      </c>
      <c r="B14" s="85" t="s">
        <v>133</v>
      </c>
      <c r="C14" s="54">
        <v>0</v>
      </c>
      <c r="D14" s="55">
        <f>'[1]Смета общепроизвен. на 23г '!P23/1000</f>
        <v>60</v>
      </c>
    </row>
    <row r="15" spans="1:4" s="28" customFormat="1" ht="15" thickBot="1">
      <c r="A15" s="51">
        <v>5</v>
      </c>
      <c r="B15" s="85" t="s">
        <v>134</v>
      </c>
      <c r="C15" s="52">
        <v>0</v>
      </c>
      <c r="D15" s="53">
        <v>0</v>
      </c>
    </row>
    <row r="16" spans="1:4" s="28" customFormat="1" ht="29.25" thickBot="1">
      <c r="A16" s="51" t="s">
        <v>36</v>
      </c>
      <c r="B16" s="87" t="s">
        <v>135</v>
      </c>
      <c r="C16" s="52">
        <v>0</v>
      </c>
      <c r="D16" s="53">
        <v>0</v>
      </c>
    </row>
    <row r="17" spans="1:4" s="28" customFormat="1" ht="15" thickBot="1">
      <c r="A17" s="51" t="s">
        <v>39</v>
      </c>
      <c r="B17" s="85" t="s">
        <v>136</v>
      </c>
      <c r="C17" s="52">
        <v>0</v>
      </c>
      <c r="D17" s="53">
        <v>0</v>
      </c>
    </row>
    <row r="18" spans="1:4" s="28" customFormat="1" ht="15" thickBot="1">
      <c r="A18" s="88">
        <v>6</v>
      </c>
      <c r="B18" s="89" t="s">
        <v>137</v>
      </c>
      <c r="C18" s="54">
        <v>0</v>
      </c>
      <c r="D18" s="55">
        <v>15200</v>
      </c>
    </row>
    <row r="19" spans="1:4" s="28" customFormat="1" ht="15" thickBot="1">
      <c r="A19" s="86"/>
      <c r="B19" s="85" t="s">
        <v>131</v>
      </c>
      <c r="C19" s="54">
        <v>0</v>
      </c>
      <c r="D19" s="56">
        <v>7050</v>
      </c>
    </row>
    <row r="20" spans="1:4" s="28" customFormat="1" ht="15" thickBot="1">
      <c r="A20" s="51">
        <v>7</v>
      </c>
      <c r="B20" s="85" t="s">
        <v>88</v>
      </c>
      <c r="C20" s="54">
        <v>0</v>
      </c>
      <c r="D20" s="55">
        <v>4620.8</v>
      </c>
    </row>
    <row r="21" spans="1:4" s="28" customFormat="1" ht="15" thickBot="1">
      <c r="A21" s="86"/>
      <c r="B21" s="85" t="s">
        <v>131</v>
      </c>
      <c r="C21" s="54">
        <v>0</v>
      </c>
      <c r="D21" s="55">
        <v>2143.2</v>
      </c>
    </row>
    <row r="22" spans="1:4" s="28" customFormat="1" ht="15" thickBot="1">
      <c r="A22" s="51">
        <v>8</v>
      </c>
      <c r="B22" s="85" t="s">
        <v>138</v>
      </c>
      <c r="C22" s="52">
        <v>0</v>
      </c>
      <c r="D22" s="53">
        <v>4500</v>
      </c>
    </row>
    <row r="23" spans="1:4" s="28" customFormat="1" ht="15" thickBot="1">
      <c r="A23" s="51">
        <v>9</v>
      </c>
      <c r="B23" s="85" t="s">
        <v>139</v>
      </c>
      <c r="C23" s="54">
        <v>0</v>
      </c>
      <c r="D23" s="55">
        <f>16884+D27</f>
        <v>27375.809999999998</v>
      </c>
    </row>
    <row r="24" spans="1:4" s="28" customFormat="1" ht="15" thickBot="1">
      <c r="A24" s="51" t="s">
        <v>140</v>
      </c>
      <c r="B24" s="85" t="s">
        <v>141</v>
      </c>
      <c r="C24" s="52">
        <v>0</v>
      </c>
      <c r="D24" s="53">
        <v>0</v>
      </c>
    </row>
    <row r="25" spans="1:4" s="28" customFormat="1" ht="15" thickBot="1">
      <c r="A25" s="51" t="s">
        <v>142</v>
      </c>
      <c r="B25" s="85" t="s">
        <v>143</v>
      </c>
      <c r="C25" s="52">
        <v>0</v>
      </c>
      <c r="D25" s="53">
        <v>0</v>
      </c>
    </row>
    <row r="26" spans="1:4" s="28" customFormat="1" ht="27.75" thickBot="1">
      <c r="A26" s="51" t="s">
        <v>144</v>
      </c>
      <c r="B26" s="85" t="s">
        <v>145</v>
      </c>
      <c r="C26" s="52">
        <v>0</v>
      </c>
      <c r="D26" s="53">
        <v>0</v>
      </c>
    </row>
    <row r="27" spans="1:4" s="28" customFormat="1" ht="124.5" customHeight="1" thickBot="1">
      <c r="A27" s="70" t="s">
        <v>146</v>
      </c>
      <c r="B27" s="71" t="s">
        <v>147</v>
      </c>
      <c r="C27" s="57">
        <v>0</v>
      </c>
      <c r="D27" s="73">
        <v>10491.81</v>
      </c>
    </row>
    <row r="28" spans="1:4" s="28" customFormat="1" ht="27.75" thickBot="1">
      <c r="A28" s="51" t="s">
        <v>148</v>
      </c>
      <c r="B28" s="85" t="s">
        <v>149</v>
      </c>
      <c r="C28" s="54">
        <v>0</v>
      </c>
      <c r="D28" s="55">
        <v>0</v>
      </c>
    </row>
    <row r="29" spans="1:4" s="28" customFormat="1" ht="15" thickBot="1">
      <c r="A29" s="51" t="s">
        <v>150</v>
      </c>
      <c r="B29" s="85" t="s">
        <v>151</v>
      </c>
      <c r="C29" s="52">
        <v>0</v>
      </c>
      <c r="D29" s="53">
        <v>0</v>
      </c>
    </row>
    <row r="30" spans="1:4" s="28" customFormat="1" ht="27.75" thickBot="1">
      <c r="A30" s="51" t="s">
        <v>152</v>
      </c>
      <c r="B30" s="85" t="s">
        <v>153</v>
      </c>
      <c r="C30" s="52">
        <v>0</v>
      </c>
      <c r="D30" s="55">
        <v>7500</v>
      </c>
    </row>
    <row r="31" spans="1:4" s="28" customFormat="1" ht="15" thickBot="1">
      <c r="A31" s="51" t="s">
        <v>154</v>
      </c>
      <c r="B31" s="85" t="s">
        <v>155</v>
      </c>
      <c r="C31" s="58">
        <v>0</v>
      </c>
      <c r="D31" s="53">
        <v>0</v>
      </c>
    </row>
    <row r="32" spans="1:4" s="28" customFormat="1" ht="15" thickBot="1">
      <c r="A32" s="51" t="s">
        <v>156</v>
      </c>
      <c r="B32" s="90" t="s">
        <v>157</v>
      </c>
      <c r="C32" s="53">
        <v>0</v>
      </c>
      <c r="D32" s="59">
        <v>0</v>
      </c>
    </row>
    <row r="33" spans="1:4" s="28" customFormat="1" ht="27.75" thickBot="1">
      <c r="A33" s="51" t="s">
        <v>158</v>
      </c>
      <c r="B33" s="85" t="s">
        <v>159</v>
      </c>
      <c r="C33" s="54">
        <v>0</v>
      </c>
      <c r="D33" s="55">
        <v>9384</v>
      </c>
    </row>
    <row r="34" spans="1:4" s="28" customFormat="1" ht="15" thickBot="1">
      <c r="A34" s="86"/>
      <c r="B34" s="85" t="s">
        <v>160</v>
      </c>
      <c r="C34" s="52">
        <v>0</v>
      </c>
      <c r="D34" s="53"/>
    </row>
    <row r="35" spans="1:4" s="28" customFormat="1" ht="15" thickBot="1">
      <c r="A35" s="51" t="s">
        <v>161</v>
      </c>
      <c r="B35" s="85" t="s">
        <v>162</v>
      </c>
      <c r="C35" s="54">
        <v>0</v>
      </c>
      <c r="D35" s="55">
        <v>4800</v>
      </c>
    </row>
    <row r="36" spans="1:4" s="28" customFormat="1" ht="15" thickBot="1">
      <c r="A36" s="51" t="s">
        <v>163</v>
      </c>
      <c r="B36" s="85" t="s">
        <v>164</v>
      </c>
      <c r="C36" s="54">
        <v>0</v>
      </c>
      <c r="D36" s="55">
        <v>4584</v>
      </c>
    </row>
    <row r="37" spans="1:4" s="28" customFormat="1" ht="15" thickBot="1">
      <c r="A37" s="51">
        <v>10</v>
      </c>
      <c r="B37" s="85" t="s">
        <v>165</v>
      </c>
      <c r="C37" s="72">
        <v>0</v>
      </c>
      <c r="D37" s="55">
        <f>D9+D10+D12+D14+D15+D18+D20+D22+D23</f>
        <v>56996.61</v>
      </c>
    </row>
    <row r="38" spans="1:4" s="28" customFormat="1" ht="15" thickBot="1">
      <c r="A38" s="86"/>
      <c r="B38" s="91" t="s">
        <v>131</v>
      </c>
      <c r="C38" s="55">
        <v>0</v>
      </c>
      <c r="D38" s="55">
        <f>D9+D11+D13+D19+D21</f>
        <v>14433.2</v>
      </c>
    </row>
    <row r="39" spans="1:4" s="28" customFormat="1" ht="27.75" thickBot="1">
      <c r="A39" s="60">
        <v>11</v>
      </c>
      <c r="B39" s="92" t="s">
        <v>166</v>
      </c>
      <c r="C39" s="53">
        <v>0</v>
      </c>
      <c r="D39" s="53">
        <v>0</v>
      </c>
    </row>
    <row r="40" spans="1:4" ht="27.75" thickBot="1">
      <c r="A40" s="60">
        <v>12</v>
      </c>
      <c r="B40" s="61" t="s">
        <v>167</v>
      </c>
      <c r="C40" s="53">
        <v>0</v>
      </c>
      <c r="D40" s="53">
        <v>0</v>
      </c>
    </row>
    <row r="41" spans="1:4" ht="27.75" thickBot="1">
      <c r="A41" s="60">
        <v>13</v>
      </c>
      <c r="B41" s="61" t="s">
        <v>168</v>
      </c>
      <c r="C41" s="53">
        <v>0</v>
      </c>
      <c r="D41" s="53">
        <v>0</v>
      </c>
    </row>
    <row r="42" spans="1:4" ht="15" thickBot="1">
      <c r="A42" s="62"/>
      <c r="B42" s="61" t="s">
        <v>67</v>
      </c>
      <c r="C42" s="53">
        <v>0</v>
      </c>
      <c r="D42" s="53">
        <v>0</v>
      </c>
    </row>
    <row r="43" spans="1:4" ht="15" thickBot="1">
      <c r="A43" s="60" t="s">
        <v>169</v>
      </c>
      <c r="B43" s="61" t="s">
        <v>170</v>
      </c>
      <c r="C43" s="53">
        <v>0</v>
      </c>
      <c r="D43" s="53">
        <v>0</v>
      </c>
    </row>
    <row r="44" spans="1:4" ht="15" thickBot="1">
      <c r="A44" s="60" t="s">
        <v>171</v>
      </c>
      <c r="B44" s="61" t="s">
        <v>172</v>
      </c>
      <c r="C44" s="53">
        <v>0</v>
      </c>
      <c r="D44" s="53">
        <v>0</v>
      </c>
    </row>
    <row r="45" spans="1:4" ht="15" thickBot="1">
      <c r="A45" s="60" t="s">
        <v>173</v>
      </c>
      <c r="B45" s="61" t="s">
        <v>174</v>
      </c>
      <c r="C45" s="53">
        <v>0</v>
      </c>
      <c r="D45" s="53">
        <v>0</v>
      </c>
    </row>
    <row r="46" spans="1:4" ht="15" thickBot="1">
      <c r="A46" s="60" t="s">
        <v>175</v>
      </c>
      <c r="B46" s="61" t="s">
        <v>176</v>
      </c>
      <c r="C46" s="53">
        <v>0</v>
      </c>
      <c r="D46" s="53">
        <v>0</v>
      </c>
    </row>
    <row r="47" spans="1:4" ht="15" thickBot="1">
      <c r="A47" s="60" t="s">
        <v>177</v>
      </c>
      <c r="B47" s="61" t="s">
        <v>178</v>
      </c>
      <c r="C47" s="53">
        <v>0</v>
      </c>
      <c r="D47" s="53">
        <v>0</v>
      </c>
    </row>
    <row r="48" spans="1:4" ht="15" thickBot="1">
      <c r="A48" s="60" t="s">
        <v>179</v>
      </c>
      <c r="B48" s="61" t="s">
        <v>180</v>
      </c>
      <c r="C48" s="53">
        <v>0</v>
      </c>
      <c r="D48" s="53">
        <v>0</v>
      </c>
    </row>
    <row r="49" spans="1:4" ht="15" thickBot="1">
      <c r="A49" s="60" t="s">
        <v>181</v>
      </c>
      <c r="B49" s="61" t="s">
        <v>182</v>
      </c>
      <c r="C49" s="53">
        <v>0</v>
      </c>
      <c r="D49" s="53">
        <v>0</v>
      </c>
    </row>
    <row r="50" spans="1:4" ht="15" thickBot="1">
      <c r="A50" s="60" t="s">
        <v>183</v>
      </c>
      <c r="B50" s="61" t="s">
        <v>184</v>
      </c>
      <c r="C50" s="53">
        <v>0</v>
      </c>
      <c r="D50" s="53">
        <v>0</v>
      </c>
    </row>
    <row r="51" spans="1:4" ht="15" thickBot="1">
      <c r="A51" s="63" t="s">
        <v>185</v>
      </c>
      <c r="B51" s="64" t="s">
        <v>186</v>
      </c>
      <c r="C51" s="53">
        <v>0</v>
      </c>
      <c r="D51" s="53">
        <v>0</v>
      </c>
    </row>
    <row r="52" spans="1:4" ht="14.25">
      <c r="A52" s="65"/>
      <c r="B52" s="66"/>
      <c r="C52" s="108">
        <f>C37-C40</f>
        <v>0</v>
      </c>
      <c r="D52" s="110">
        <f>D37+D39+D40+D41</f>
        <v>56996.61</v>
      </c>
    </row>
    <row r="53" spans="1:4" ht="15" thickBot="1">
      <c r="A53" s="46"/>
      <c r="B53" s="67" t="s">
        <v>187</v>
      </c>
      <c r="C53" s="109"/>
      <c r="D53" s="111"/>
    </row>
  </sheetData>
  <sheetProtection/>
  <mergeCells count="3">
    <mergeCell ref="A3:D3"/>
    <mergeCell ref="C52:C53"/>
    <mergeCell ref="D52:D53"/>
  </mergeCells>
  <hyperlinks>
    <hyperlink ref="A3" r:id="rId1" display="http://base.garant.ru/187460/ - block_1112"/>
    <hyperlink ref="B16" r:id="rId2" display="http://base.garant.ru/187460/ - block_1014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4">
      <selection activeCell="H9" sqref="H9"/>
    </sheetView>
  </sheetViews>
  <sheetFormatPr defaultColWidth="9.140625" defaultRowHeight="15"/>
  <cols>
    <col min="1" max="1" width="1.8515625" style="0" customWidth="1"/>
    <col min="2" max="2" width="11.8515625" style="0" customWidth="1"/>
    <col min="3" max="3" width="20.00390625" style="0" customWidth="1"/>
    <col min="4" max="4" width="17.8515625" style="0" customWidth="1"/>
    <col min="5" max="5" width="18.140625" style="0" customWidth="1"/>
    <col min="6" max="6" width="16.7109375" style="0" customWidth="1"/>
    <col min="7" max="7" width="17.421875" style="0" customWidth="1"/>
  </cols>
  <sheetData>
    <row r="1" s="33" customFormat="1" ht="14.25"/>
    <row r="2" spans="3:5" ht="14.25">
      <c r="C2" s="2"/>
      <c r="D2" s="113" t="s">
        <v>188</v>
      </c>
      <c r="E2" s="113"/>
    </row>
    <row r="3" spans="3:5" ht="14.25">
      <c r="C3" s="2"/>
      <c r="D3" s="114"/>
      <c r="E3" s="114"/>
    </row>
    <row r="4" spans="3:5" ht="14.25">
      <c r="C4" s="2"/>
      <c r="D4" s="114"/>
      <c r="E4" s="114"/>
    </row>
    <row r="5" spans="2:6" ht="31.5" customHeight="1">
      <c r="B5" s="112" t="s">
        <v>217</v>
      </c>
      <c r="C5" s="112"/>
      <c r="D5" s="112"/>
      <c r="E5" s="112"/>
      <c r="F5" s="112"/>
    </row>
    <row r="6" spans="2:6" s="33" customFormat="1" ht="31.5" customHeight="1">
      <c r="B6" s="39"/>
      <c r="C6" s="39"/>
      <c r="D6" s="39"/>
      <c r="E6" s="39"/>
      <c r="F6" s="39"/>
    </row>
    <row r="7" spans="2:7" ht="40.5" customHeight="1">
      <c r="B7" s="115" t="s">
        <v>189</v>
      </c>
      <c r="C7" s="115" t="s">
        <v>194</v>
      </c>
      <c r="D7" s="115"/>
      <c r="E7" s="115" t="s">
        <v>197</v>
      </c>
      <c r="F7" s="116"/>
      <c r="G7" s="117"/>
    </row>
    <row r="8" spans="2:5" ht="74.25" customHeight="1">
      <c r="B8" s="115"/>
      <c r="C8" s="40" t="s">
        <v>195</v>
      </c>
      <c r="D8" s="40" t="s">
        <v>196</v>
      </c>
      <c r="E8" s="115"/>
    </row>
    <row r="9" spans="2:5" ht="43.5" customHeight="1">
      <c r="B9" s="32" t="s">
        <v>190</v>
      </c>
      <c r="C9" s="25">
        <v>0</v>
      </c>
      <c r="D9" s="25">
        <v>0</v>
      </c>
      <c r="E9" s="49">
        <v>0</v>
      </c>
    </row>
    <row r="10" spans="2:5" ht="20.25" customHeight="1">
      <c r="B10" s="25" t="s">
        <v>191</v>
      </c>
      <c r="C10" s="25">
        <v>0</v>
      </c>
      <c r="D10" s="25">
        <v>0</v>
      </c>
      <c r="E10" s="25">
        <v>0</v>
      </c>
    </row>
    <row r="11" spans="2:5" ht="20.25" customHeight="1">
      <c r="B11" s="25" t="s">
        <v>192</v>
      </c>
      <c r="C11" s="25">
        <f>C9</f>
        <v>0</v>
      </c>
      <c r="D11" s="25">
        <v>0</v>
      </c>
      <c r="E11" s="25">
        <v>1.86</v>
      </c>
    </row>
    <row r="12" spans="2:5" ht="45.75" customHeight="1">
      <c r="B12" s="25" t="s">
        <v>193</v>
      </c>
      <c r="C12" s="25">
        <f>C11</f>
        <v>0</v>
      </c>
      <c r="D12" s="25">
        <v>0</v>
      </c>
      <c r="E12" s="25">
        <v>0</v>
      </c>
    </row>
  </sheetData>
  <sheetProtection/>
  <mergeCells count="7">
    <mergeCell ref="B5:F5"/>
    <mergeCell ref="D2:E2"/>
    <mergeCell ref="D3:E4"/>
    <mergeCell ref="B7:B8"/>
    <mergeCell ref="C7:D7"/>
    <mergeCell ref="F7:G7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E11" sqref="E11"/>
    </sheetView>
  </sheetViews>
  <sheetFormatPr defaultColWidth="0.85546875" defaultRowHeight="15"/>
  <cols>
    <col min="1" max="1" width="8.421875" style="17" customWidth="1"/>
    <col min="2" max="2" width="11.140625" style="26" customWidth="1"/>
    <col min="3" max="3" width="17.00390625" style="17" customWidth="1"/>
    <col min="4" max="4" width="15.7109375" style="17" customWidth="1"/>
    <col min="5" max="5" width="13.7109375" style="26" customWidth="1"/>
    <col min="6" max="6" width="14.28125" style="42" customWidth="1"/>
    <col min="7" max="7" width="18.00390625" style="17" customWidth="1"/>
    <col min="8" max="8" width="17.421875" style="17" customWidth="1"/>
    <col min="9" max="9" width="9.28125" style="17" customWidth="1"/>
    <col min="10" max="16384" width="0.85546875" style="17" customWidth="1"/>
  </cols>
  <sheetData>
    <row r="1" ht="18" customHeight="1">
      <c r="H1" s="45" t="s">
        <v>198</v>
      </c>
    </row>
    <row r="2" spans="6:8" ht="18" customHeight="1">
      <c r="F2" s="114"/>
      <c r="G2" s="114"/>
      <c r="H2" s="114"/>
    </row>
    <row r="3" spans="6:8" ht="18" customHeight="1">
      <c r="F3" s="114"/>
      <c r="G3" s="114"/>
      <c r="H3" s="114"/>
    </row>
    <row r="4" ht="18" customHeight="1">
      <c r="H4" s="18"/>
    </row>
    <row r="5" spans="1:8" s="19" customFormat="1" ht="16.5">
      <c r="A5" s="118" t="s">
        <v>199</v>
      </c>
      <c r="B5" s="118"/>
      <c r="C5" s="118"/>
      <c r="D5" s="118"/>
      <c r="E5" s="118"/>
      <c r="F5" s="118"/>
      <c r="G5" s="118"/>
      <c r="H5" s="118"/>
    </row>
    <row r="6" spans="1:8" s="19" customFormat="1" ht="16.5">
      <c r="A6" s="118" t="s">
        <v>107</v>
      </c>
      <c r="B6" s="118"/>
      <c r="C6" s="118"/>
      <c r="D6" s="118"/>
      <c r="E6" s="118"/>
      <c r="F6" s="118"/>
      <c r="G6" s="118"/>
      <c r="H6" s="118"/>
    </row>
    <row r="7" spans="2:6" s="20" customFormat="1" ht="12.75">
      <c r="B7" s="47"/>
      <c r="E7" s="47"/>
      <c r="F7" s="43"/>
    </row>
    <row r="8" spans="1:8" s="20" customFormat="1" ht="42" customHeight="1">
      <c r="A8" s="119" t="s">
        <v>108</v>
      </c>
      <c r="B8" s="125" t="s">
        <v>109</v>
      </c>
      <c r="C8" s="119" t="s">
        <v>110</v>
      </c>
      <c r="D8" s="119" t="s">
        <v>111</v>
      </c>
      <c r="E8" s="122" t="s">
        <v>112</v>
      </c>
      <c r="F8" s="119" t="s">
        <v>113</v>
      </c>
      <c r="G8" s="124" t="s">
        <v>114</v>
      </c>
      <c r="H8" s="124"/>
    </row>
    <row r="9" spans="1:8" s="20" customFormat="1" ht="104.25" customHeight="1">
      <c r="A9" s="120"/>
      <c r="B9" s="126"/>
      <c r="C9" s="121"/>
      <c r="D9" s="121"/>
      <c r="E9" s="123"/>
      <c r="F9" s="121"/>
      <c r="G9" s="21" t="s">
        <v>115</v>
      </c>
      <c r="H9" s="21" t="s">
        <v>116</v>
      </c>
    </row>
    <row r="10" spans="1:8" s="20" customFormat="1" ht="25.5" customHeight="1">
      <c r="A10" s="121"/>
      <c r="B10" s="27" t="s">
        <v>117</v>
      </c>
      <c r="C10" s="22" t="s">
        <v>118</v>
      </c>
      <c r="D10" s="22" t="s">
        <v>118</v>
      </c>
      <c r="E10" s="27" t="s">
        <v>119</v>
      </c>
      <c r="F10" s="23"/>
      <c r="G10" s="23"/>
      <c r="H10" s="23"/>
    </row>
    <row r="11" spans="1:8" s="20" customFormat="1" ht="27.75" customHeight="1">
      <c r="A11" s="24" t="s">
        <v>214</v>
      </c>
      <c r="B11" s="48">
        <v>29620</v>
      </c>
      <c r="C11" s="27">
        <v>1</v>
      </c>
      <c r="D11" s="27">
        <v>0</v>
      </c>
      <c r="E11" s="95">
        <v>3.320205</v>
      </c>
      <c r="F11" s="27">
        <v>1</v>
      </c>
      <c r="G11" s="41">
        <v>1</v>
      </c>
      <c r="H11" s="44">
        <v>1</v>
      </c>
    </row>
  </sheetData>
  <sheetProtection/>
  <mergeCells count="10">
    <mergeCell ref="F2:H3"/>
    <mergeCell ref="A5:H5"/>
    <mergeCell ref="A6:H6"/>
    <mergeCell ref="A8:A10"/>
    <mergeCell ref="C8:C9"/>
    <mergeCell ref="D8:D9"/>
    <mergeCell ref="E8:E9"/>
    <mergeCell ref="F8:F9"/>
    <mergeCell ref="G8:H8"/>
    <mergeCell ref="B8:B9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2023-09-12T08:14:25Z</cp:lastPrinted>
  <dcterms:created xsi:type="dcterms:W3CDTF">2014-09-08T03:28:05Z</dcterms:created>
  <dcterms:modified xsi:type="dcterms:W3CDTF">2023-09-12T08:20:00Z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